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31" windowHeight="10524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<sst xmlns="http://schemas.openxmlformats.org/spreadsheetml/2006/main" count="216">
  <si>
    <t xml:space="preserve">安丘140MWp光伏扶贫电站项目工程日报第133期
</t>
  </si>
  <si>
    <t>一、日期/天气</t>
  </si>
  <si>
    <t xml:space="preserve">  日期：   2017年06月25日</t>
  </si>
  <si>
    <t>天气：晴  18~25℃</t>
  </si>
  <si>
    <t>二、项目快讯（大事记 ）</t>
  </si>
  <si>
    <t>三、工程进度</t>
  </si>
  <si>
    <t>1、升压站</t>
  </si>
  <si>
    <t>升压站</t>
  </si>
  <si>
    <t>电控楼
施工</t>
  </si>
  <si>
    <t>今日完成</t>
  </si>
  <si>
    <t>场平完成</t>
  </si>
  <si>
    <t>综合楼
施工</t>
  </si>
  <si>
    <t>累计完成</t>
  </si>
  <si>
    <t>配电室砌基础砖完成，圈梁钢筋捆扎完成， 支模完成，浇筑完成，基础粉刷完成，室外回填完成，满堂架完成，配电室封顶，女儿墙砌筑完成，垫层及设备基础底板浇筑完成</t>
  </si>
  <si>
    <t>圈梁、构造柱浇筑完成，内粉刷完成，回填完成，脚手架搭设完成，立柱钢筋绑扎完成，主体封顶，室内基础浇筑完成，墙体砌筑完成，生活楼地面浇筑施工完成，生活楼窗口安装完成，生活楼外保温粘板施工完成、生活楼地面浇筑施工完成，生活楼窗口安装完成、  生活楼配电箱安装完成</t>
  </si>
  <si>
    <t>实体进展</t>
  </si>
  <si>
    <t>配电室砌基础砖完成，圈梁钢筋捆扎完成，支模完成，浇筑完成，配电室封顶，继保室吊顶完成，静电地板安装基本完成</t>
  </si>
  <si>
    <t xml:space="preserve">  生活楼配电箱安装完成、圈梁、构造柱浇筑完成，柱钢筋绑扎完成，女儿墙浇筑完成，室内基础浇筑完成，墙体砌筑完成，生活楼外保温粘板施工完成、生活楼地面浇筑施工完成，生活楼窗口安装完成、生活楼外墙涂料施工完成</t>
  </si>
  <si>
    <t>三级进度计划</t>
  </si>
  <si>
    <t>基础施工（包括基础施工、主体施工、装饰装修）完成100%</t>
  </si>
  <si>
    <t>三级进度
计划</t>
  </si>
  <si>
    <t>是否偏差</t>
  </si>
  <si>
    <t>是</t>
  </si>
  <si>
    <t>原因分析</t>
  </si>
  <si>
    <t>人员机械配备少，不满足现场施工要求</t>
  </si>
  <si>
    <t>纠偏措施</t>
  </si>
  <si>
    <t>增派施工人员及机械进行施工，安排夜间施工追赶损失工期</t>
  </si>
  <si>
    <t>水泵房
施工</t>
  </si>
  <si>
    <t>室外设备
基础施工</t>
  </si>
  <si>
    <t>联合泵房开挖完成，联合泵房墙体钢筋绑扎完成</t>
  </si>
  <si>
    <t>主变架构基础支模钢筋绑扎，1号接地变支模完成，配电室女儿墙构造柱浇筑完成，主变设备基础浇筑完成，2号避雷针承台浇筑完成，2号避雷针浇筑完成GIS基础浇注完成，主变架构基础浇注完成，避雷针（合计2座）落位安装完成、后台调试完成100%</t>
  </si>
  <si>
    <t>联合泵房负一层砼浇筑完成</t>
  </si>
  <si>
    <t>东端电缆沟浇筑完成、35kv盘柜校线、保护调试完成、厂家更换互感器；管母支架安装完成；室外接地焊接100米、蓄电池连线完成，GiS充FS6气体完成</t>
  </si>
  <si>
    <t>基础施工（包含主变、SVG、污水处理设施）完成100%</t>
  </si>
  <si>
    <t>2、汇集线</t>
  </si>
  <si>
    <t>名称</t>
  </si>
  <si>
    <t>长度（千米）（预估）</t>
  </si>
  <si>
    <t>每条线塔基数（预估）</t>
  </si>
  <si>
    <t>辉渠镇占塔数量</t>
  </si>
  <si>
    <t>石埠子镇占塔数量</t>
  </si>
  <si>
    <t>柘山镇占塔数量</t>
  </si>
  <si>
    <t>官庄镇占塔数量</t>
  </si>
  <si>
    <t>沂水县富官庄乡占塔数量</t>
  </si>
  <si>
    <t>目前进展</t>
  </si>
  <si>
    <t>回路1</t>
  </si>
  <si>
    <t>总数332基,累计完成332基（已完成），剩余0基。浇筑今日完成0基，累积完成293基，剩余0基，水泥杆总计39基，杆塔组立今日完成0基，累计332基，剩余0基，今日拉线：放线0基，累计321基。</t>
  </si>
  <si>
    <t>回路2</t>
  </si>
  <si>
    <t>回路3</t>
  </si>
  <si>
    <t>回路4</t>
  </si>
  <si>
    <t>回路5</t>
  </si>
  <si>
    <t>回路6</t>
  </si>
  <si>
    <t>合计</t>
  </si>
  <si>
    <t>3、光伏区</t>
  </si>
  <si>
    <t>地块名称</t>
  </si>
  <si>
    <t>固定支架</t>
  </si>
  <si>
    <t>跟踪支架</t>
  </si>
  <si>
    <t>备注</t>
  </si>
  <si>
    <t>施工分队</t>
  </si>
  <si>
    <t>支架数量</t>
  </si>
  <si>
    <t>联动数量</t>
  </si>
  <si>
    <t>打孔</t>
  </si>
  <si>
    <t>浇筑</t>
  </si>
  <si>
    <t>支架安装</t>
  </si>
  <si>
    <t>组件安装</t>
  </si>
  <si>
    <t>今日</t>
  </si>
  <si>
    <t>累计</t>
  </si>
  <si>
    <r>
      <rPr>
        <sz val="9"/>
        <color indexed="8"/>
        <rFont val="宋体"/>
        <charset val="134"/>
      </rPr>
      <t>辉渠</t>
    </r>
    <r>
      <rPr>
        <sz val="9"/>
        <color indexed="8"/>
        <rFont val="Times New Roman"/>
        <charset val="134"/>
      </rPr>
      <t>17</t>
    </r>
  </si>
  <si>
    <t>施工1队</t>
  </si>
  <si>
    <t>石埠子26/26新增</t>
  </si>
  <si>
    <t>石埠子5</t>
  </si>
  <si>
    <t>辉渠45</t>
  </si>
  <si>
    <t>SXZ-9</t>
  </si>
  <si>
    <t>石埠子新增9</t>
  </si>
  <si>
    <t>辉渠48</t>
  </si>
  <si>
    <t>SXZ-12</t>
  </si>
  <si>
    <t>石埠子新增10</t>
  </si>
  <si>
    <t>风电开挖基础影响施工</t>
  </si>
  <si>
    <t>石埠子27</t>
  </si>
  <si>
    <t>施工2队</t>
  </si>
  <si>
    <t>石埠子27新增</t>
  </si>
  <si>
    <t>SXZ-5</t>
  </si>
  <si>
    <t>SXZ-6</t>
  </si>
  <si>
    <r>
      <rPr>
        <sz val="11"/>
        <color indexed="8"/>
        <rFont val="宋体"/>
        <charset val="134"/>
      </rPr>
      <t>石埠子</t>
    </r>
    <r>
      <rPr>
        <sz val="11"/>
        <color indexed="8"/>
        <rFont val="Times New Roman"/>
        <charset val="134"/>
      </rPr>
      <t>2</t>
    </r>
  </si>
  <si>
    <t>SXZ-3</t>
  </si>
  <si>
    <r>
      <rPr>
        <sz val="11"/>
        <color indexed="8"/>
        <rFont val="宋体"/>
        <charset val="134"/>
      </rPr>
      <t>石埠子</t>
    </r>
    <r>
      <rPr>
        <sz val="11"/>
        <color indexed="8"/>
        <rFont val="Times New Roman"/>
        <charset val="134"/>
      </rPr>
      <t>14</t>
    </r>
  </si>
  <si>
    <r>
      <rPr>
        <sz val="11"/>
        <color indexed="8"/>
        <rFont val="宋体"/>
        <charset val="134"/>
      </rPr>
      <t>石埠子</t>
    </r>
    <r>
      <rPr>
        <sz val="11"/>
        <color indexed="8"/>
        <rFont val="Times New Roman"/>
        <charset val="134"/>
      </rPr>
      <t>3</t>
    </r>
  </si>
  <si>
    <t>SXZ-1</t>
  </si>
  <si>
    <t>石埠子新增3</t>
  </si>
  <si>
    <t>石埠子新增4</t>
  </si>
  <si>
    <t>石埠子新增2</t>
  </si>
  <si>
    <t>石埠子新增11</t>
  </si>
  <si>
    <r>
      <rPr>
        <sz val="11"/>
        <color indexed="8"/>
        <rFont val="宋体"/>
        <charset val="134"/>
      </rPr>
      <t>石埠子</t>
    </r>
    <r>
      <rPr>
        <sz val="11"/>
        <color indexed="8"/>
        <rFont val="Times New Roman"/>
        <charset val="134"/>
      </rPr>
      <t>22</t>
    </r>
  </si>
  <si>
    <t>施工3队</t>
  </si>
  <si>
    <t>石埠子17</t>
  </si>
  <si>
    <t>新增16</t>
  </si>
  <si>
    <t>石埠子15</t>
  </si>
  <si>
    <t>石埠子28/新增12</t>
  </si>
  <si>
    <r>
      <rPr>
        <sz val="11"/>
        <color indexed="8"/>
        <rFont val="宋体"/>
        <charset val="134"/>
      </rPr>
      <t>石埠子</t>
    </r>
    <r>
      <rPr>
        <sz val="11"/>
        <color indexed="8"/>
        <rFont val="Times New Roman"/>
        <charset val="134"/>
      </rPr>
      <t>18</t>
    </r>
  </si>
  <si>
    <r>
      <rPr>
        <sz val="11"/>
        <color indexed="8"/>
        <rFont val="宋体"/>
        <charset val="134"/>
      </rPr>
      <t>石埠子</t>
    </r>
    <r>
      <rPr>
        <sz val="11"/>
        <color indexed="8"/>
        <rFont val="Times New Roman"/>
        <charset val="134"/>
      </rPr>
      <t>1/36</t>
    </r>
  </si>
  <si>
    <r>
      <rPr>
        <sz val="11"/>
        <color indexed="8"/>
        <rFont val="宋体"/>
        <charset val="134"/>
      </rPr>
      <t>石埠子</t>
    </r>
    <r>
      <rPr>
        <sz val="11"/>
        <color indexed="8"/>
        <rFont val="Times New Roman"/>
        <charset val="134"/>
      </rPr>
      <t>23</t>
    </r>
  </si>
  <si>
    <r>
      <rPr>
        <sz val="11"/>
        <color indexed="8"/>
        <rFont val="宋体"/>
        <charset val="134"/>
      </rPr>
      <t>辉渠</t>
    </r>
    <r>
      <rPr>
        <sz val="11"/>
        <color indexed="8"/>
        <rFont val="Times New Roman"/>
        <charset val="134"/>
      </rPr>
      <t>5</t>
    </r>
  </si>
  <si>
    <t>施工4队</t>
  </si>
  <si>
    <t>官庄1</t>
  </si>
  <si>
    <t>官庄3</t>
  </si>
  <si>
    <r>
      <rPr>
        <sz val="11"/>
        <color indexed="8"/>
        <rFont val="宋体"/>
        <charset val="134"/>
      </rPr>
      <t>官庄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</si>
  <si>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宋体"/>
        <charset val="134"/>
      </rPr>
      <t>柘山</t>
    </r>
    <r>
      <rPr>
        <sz val="11"/>
        <color indexed="8"/>
        <rFont val="Times New Roman"/>
        <charset val="134"/>
      </rPr>
      <t>15</t>
    </r>
  </si>
  <si>
    <r>
      <rPr>
        <sz val="11"/>
        <color indexed="8"/>
        <rFont val="宋体"/>
        <charset val="134"/>
      </rPr>
      <t>柘山</t>
    </r>
    <r>
      <rPr>
        <sz val="11"/>
        <color indexed="8"/>
        <rFont val="Times New Roman"/>
        <charset val="134"/>
      </rPr>
      <t>16</t>
    </r>
  </si>
  <si>
    <t>柘山8</t>
  </si>
  <si>
    <t>辉渠49</t>
  </si>
  <si>
    <t>柘山7</t>
  </si>
  <si>
    <r>
      <rPr>
        <sz val="11"/>
        <color indexed="8"/>
        <rFont val="宋体"/>
        <charset val="134"/>
      </rPr>
      <t>柘山</t>
    </r>
    <r>
      <rPr>
        <sz val="11"/>
        <color indexed="8"/>
        <rFont val="Times New Roman"/>
        <charset val="134"/>
      </rPr>
      <t>9</t>
    </r>
  </si>
  <si>
    <r>
      <rPr>
        <sz val="11"/>
        <color indexed="8"/>
        <rFont val="宋体"/>
        <charset val="134"/>
      </rPr>
      <t>柘山</t>
    </r>
    <r>
      <rPr>
        <sz val="11"/>
        <color indexed="8"/>
        <rFont val="Times New Roman"/>
        <charset val="134"/>
      </rPr>
      <t>11</t>
    </r>
  </si>
  <si>
    <t>Z-11</t>
  </si>
  <si>
    <t>柘山41</t>
  </si>
  <si>
    <t>施工5队</t>
  </si>
  <si>
    <r>
      <rPr>
        <sz val="11"/>
        <color indexed="8"/>
        <rFont val="宋体"/>
        <charset val="134"/>
      </rPr>
      <t>石埠子</t>
    </r>
    <r>
      <rPr>
        <sz val="11"/>
        <color indexed="8"/>
        <rFont val="Times New Roman"/>
        <charset val="134"/>
      </rPr>
      <t>4</t>
    </r>
  </si>
  <si>
    <t>辉渠44</t>
  </si>
  <si>
    <r>
      <rPr>
        <sz val="11"/>
        <color indexed="8"/>
        <rFont val="宋体"/>
        <charset val="134"/>
      </rPr>
      <t>柘山</t>
    </r>
    <r>
      <rPr>
        <sz val="11"/>
        <color indexed="8"/>
        <rFont val="Times New Roman"/>
        <charset val="134"/>
      </rPr>
      <t>18</t>
    </r>
  </si>
  <si>
    <r>
      <rPr>
        <sz val="9"/>
        <color rgb="FF000000"/>
        <rFont val="宋体"/>
        <charset val="134"/>
      </rPr>
      <t>石埠子新增</t>
    </r>
    <r>
      <rPr>
        <sz val="9"/>
        <color rgb="FF000000"/>
        <rFont val="Times New Roman"/>
        <charset val="134"/>
      </rPr>
      <t>6</t>
    </r>
  </si>
  <si>
    <t>石埠子新增7</t>
  </si>
  <si>
    <t>石埠子新增8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</si>
  <si>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16</t>
    </r>
  </si>
  <si>
    <t>石埠子新增14</t>
  </si>
  <si>
    <t>H33</t>
  </si>
  <si>
    <t>施工6队</t>
  </si>
  <si>
    <r>
      <rPr>
        <sz val="11"/>
        <color indexed="8"/>
        <rFont val="宋体"/>
        <charset val="134"/>
      </rPr>
      <t>辉渠</t>
    </r>
    <r>
      <rPr>
        <sz val="11"/>
        <color indexed="8"/>
        <rFont val="Times New Roman"/>
        <charset val="134"/>
      </rPr>
      <t>1</t>
    </r>
  </si>
  <si>
    <t>辉渠20</t>
  </si>
  <si>
    <t>辉渠3</t>
  </si>
  <si>
    <r>
      <rPr>
        <sz val="11"/>
        <color indexed="8"/>
        <rFont val="宋体"/>
        <charset val="134"/>
      </rPr>
      <t>辉渠2/</t>
    </r>
    <r>
      <rPr>
        <sz val="11"/>
        <color indexed="8"/>
        <rFont val="Times New Roman"/>
        <charset val="134"/>
      </rPr>
      <t>6</t>
    </r>
  </si>
  <si>
    <t>辉渠40</t>
  </si>
  <si>
    <t>辉渠41</t>
  </si>
  <si>
    <t>辉渠43</t>
  </si>
  <si>
    <t>辉渠35</t>
  </si>
  <si>
    <t>辉渠36</t>
  </si>
  <si>
    <t>辉渠39</t>
  </si>
  <si>
    <t>土地流转完未施工</t>
  </si>
  <si>
    <r>
      <rPr>
        <sz val="11"/>
        <color indexed="8"/>
        <rFont val="宋体"/>
        <charset val="134"/>
      </rPr>
      <t>辉渠</t>
    </r>
    <r>
      <rPr>
        <sz val="11"/>
        <color indexed="8"/>
        <rFont val="Times New Roman"/>
        <charset val="134"/>
      </rPr>
      <t>11</t>
    </r>
  </si>
  <si>
    <t>施工7队</t>
  </si>
  <si>
    <t>H19</t>
  </si>
  <si>
    <t>辉渠10</t>
  </si>
  <si>
    <t>辉渠12</t>
  </si>
  <si>
    <r>
      <rPr>
        <sz val="11"/>
        <color indexed="8"/>
        <rFont val="宋体"/>
        <charset val="134"/>
      </rPr>
      <t>辉渠</t>
    </r>
    <r>
      <rPr>
        <sz val="11"/>
        <color indexed="8"/>
        <rFont val="Times New Roman"/>
        <charset val="134"/>
      </rPr>
      <t>14</t>
    </r>
  </si>
  <si>
    <t>H21</t>
  </si>
  <si>
    <t>石埠子41</t>
  </si>
  <si>
    <r>
      <rPr>
        <sz val="11"/>
        <color indexed="8"/>
        <rFont val="宋体"/>
        <charset val="134"/>
      </rPr>
      <t>辉渠</t>
    </r>
    <r>
      <rPr>
        <sz val="11"/>
        <color indexed="8"/>
        <rFont val="Times New Roman"/>
        <charset val="134"/>
      </rPr>
      <t>18</t>
    </r>
  </si>
  <si>
    <t>Z12</t>
  </si>
  <si>
    <t>辉渠9</t>
  </si>
  <si>
    <t>H2-3-4-5</t>
  </si>
  <si>
    <t>实际</t>
  </si>
  <si>
    <t>设计</t>
  </si>
  <si>
    <t>4、光伏区进度分析</t>
  </si>
  <si>
    <t xml:space="preserve">        工序 
施工进度</t>
  </si>
  <si>
    <t>放点
（组）</t>
  </si>
  <si>
    <t>钻孔
（组）</t>
  </si>
  <si>
    <t>桩基浇筑
（组）</t>
  </si>
  <si>
    <t>支架安装
（组）</t>
  </si>
  <si>
    <t>组件安装 （组）</t>
  </si>
  <si>
    <t>计划偏差</t>
  </si>
  <si>
    <t>有偏差</t>
  </si>
  <si>
    <t>纠偏措施：</t>
  </si>
  <si>
    <t>合理安排人力作业，组织夜间赶工</t>
  </si>
  <si>
    <t>平单轴基础施工滞后，合理安排人员机械，组织夜间施工</t>
  </si>
  <si>
    <t>合理安排人员机械，组织夜间施工</t>
  </si>
  <si>
    <t>物料进场后增加人力投入，追补工期。</t>
  </si>
  <si>
    <t>5、进度对照（140MW暂按固定支架统计共23570组；单位：组）</t>
  </si>
  <si>
    <t>施工单位名称</t>
  </si>
  <si>
    <t>放点</t>
  </si>
  <si>
    <t>钻孔</t>
  </si>
  <si>
    <t>桩基浇筑</t>
  </si>
  <si>
    <t>今日
计划</t>
  </si>
  <si>
    <t>今日
实际</t>
  </si>
  <si>
    <t>子系统施工1队</t>
  </si>
  <si>
    <t>下暴雨无法施工</t>
  </si>
  <si>
    <t>子系统施工2队</t>
  </si>
  <si>
    <t>石埠子27区域新打的空被埋</t>
  </si>
  <si>
    <t>子系统施工3队</t>
  </si>
  <si>
    <t>子系统施工4队</t>
  </si>
  <si>
    <t>子系统施工5队</t>
  </si>
  <si>
    <t>子系统施工6队</t>
  </si>
  <si>
    <t>子系统施工7队</t>
  </si>
  <si>
    <t>四、工程安全方面</t>
  </si>
  <si>
    <t>无安全事故</t>
  </si>
  <si>
    <t>五、人员/机械</t>
  </si>
  <si>
    <t>序号</t>
  </si>
  <si>
    <t>人数</t>
  </si>
  <si>
    <t>主要机械、设备（台）</t>
  </si>
  <si>
    <t>装载车</t>
  </si>
  <si>
    <t>GPS</t>
  </si>
  <si>
    <t>钻孔机</t>
  </si>
  <si>
    <t>挖掘机</t>
  </si>
  <si>
    <t>升压站土建队</t>
  </si>
  <si>
    <t>场内集电线路施工队</t>
  </si>
  <si>
    <t>突击队</t>
  </si>
  <si>
    <t>六、明日工作计划</t>
  </si>
  <si>
    <t>土建：打扫卫生
电气：槽盒盖板，接地刷标识漆，配电室柜门关闭</t>
  </si>
  <si>
    <t>组塔0基，拉线11基</t>
  </si>
  <si>
    <t>3、光伏区（单位：组）</t>
  </si>
  <si>
    <t>计划施工地块</t>
  </si>
  <si>
    <t>石埠子26新增/石埠子26/石埠子5/辉渠17/辉渠45</t>
  </si>
  <si>
    <t>新增4/SXZ-1/新增3/新增2</t>
  </si>
  <si>
    <t>石埠子1/36/石埠子28/石埠子22/石埠子23/新增16/石埠子36</t>
  </si>
  <si>
    <t>柘山11/官庄1/2/3/柘山9/柘山Z11</t>
  </si>
  <si>
    <t>柘山18/石埠子4/新增8/柘山41/新增7/辉渠44/石埠子4</t>
  </si>
  <si>
    <t>辉渠40/辉渠3/辉渠36/辉渠20/辉渠35/辉渠1/H33</t>
  </si>
  <si>
    <t>辉渠18/辉渠14/H2/3/4/5/辉渠11/辉渠12</t>
  </si>
  <si>
    <t>合计：</t>
  </si>
  <si>
    <t>七、目前主要存在问题</t>
  </si>
  <si>
    <t xml:space="preserve">1、 因道路/风电/树木影响施工：石埠子新增10(0.4752MW),今日无进展；                                               2、因土地流转问题影响施工：石埠子2新增（1MW），石埠子27众多地块，今日无进展                                                                                             </t>
  </si>
  <si>
    <t>项目</t>
  </si>
  <si>
    <t>计划工期（天）</t>
  </si>
  <si>
    <t>已过时间</t>
  </si>
  <si>
    <t>开始时间</t>
  </si>
  <si>
    <t>电控主楼</t>
  </si>
  <si>
    <t>综合楼</t>
  </si>
  <si>
    <t>水泵房</t>
  </si>
  <si>
    <t>室外综合基础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</si>
</sst>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color indexed="8"/>
      <name val="Times New Roman"/>
      <charset val="134"/>
    </font>
    <font>
      <sz val="9"/>
      <color rgb="FF000000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rgb="FF0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0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8" fillId="21" borderId="18" applyNumberFormat="0" applyAlignment="0" applyProtection="0">
      <alignment vertical="center"/>
    </xf>
    <xf numFmtId="0" fontId="32" fillId="21" borderId="14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10" fontId="5" fillId="2" borderId="4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0" fontId="6" fillId="2" borderId="3" xfId="0" applyNumberFormat="1" applyFont="1" applyFill="1" applyBorder="1" applyAlignment="1">
      <alignment horizontal="center" vertical="center" wrapText="1"/>
    </xf>
    <xf numFmtId="10" fontId="6" fillId="2" borderId="4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textRotation="255" wrapText="1"/>
    </xf>
    <xf numFmtId="49" fontId="1" fillId="0" borderId="7" xfId="0" applyNumberFormat="1" applyFont="1" applyFill="1" applyBorder="1" applyAlignment="1">
      <alignment horizontal="center" vertical="center" textRotation="255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 textRotation="255" wrapText="1"/>
    </xf>
    <xf numFmtId="49" fontId="10" fillId="0" borderId="6" xfId="0" applyNumberFormat="1" applyFont="1" applyFill="1" applyBorder="1" applyAlignment="1">
      <alignment horizontal="center" vertical="center" textRotation="255" wrapText="1"/>
    </xf>
    <xf numFmtId="49" fontId="10" fillId="0" borderId="7" xfId="0" applyNumberFormat="1" applyFont="1" applyFill="1" applyBorder="1" applyAlignment="1">
      <alignment horizontal="center" vertical="center" textRotation="255" wrapText="1"/>
    </xf>
    <xf numFmtId="49" fontId="10" fillId="0" borderId="2" xfId="0" applyNumberFormat="1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76" fontId="1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vertical="center" textRotation="255" wrapText="1"/>
    </xf>
    <xf numFmtId="49" fontId="1" fillId="0" borderId="2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61"/>
  <sheetViews>
    <sheetView tabSelected="1" topLeftCell="A109" workbookViewId="0">
      <selection activeCell="T154" sqref="T154"/>
    </sheetView>
  </sheetViews>
  <sheetFormatPr defaultColWidth="9" defaultRowHeight="24.95" customHeight="1"/>
  <cols>
    <col min="1" max="1" width="11.2222222222222" customWidth="1"/>
    <col min="2" max="2" width="7" customWidth="1"/>
    <col min="3" max="3" width="7.11111111111111" style="4" customWidth="1"/>
    <col min="4" max="4" width="5.87962962962963" customWidth="1"/>
    <col min="5" max="5" width="7.75" customWidth="1"/>
    <col min="6" max="6" width="7.5" customWidth="1"/>
    <col min="7" max="7" width="8" customWidth="1"/>
    <col min="8" max="8" width="7.66666666666667" customWidth="1"/>
    <col min="9" max="9" width="7.12962962962963" customWidth="1"/>
    <col min="10" max="10" width="5.87962962962963" customWidth="1"/>
    <col min="11" max="11" width="6.25" customWidth="1"/>
    <col min="12" max="12" width="4.77777777777778" customWidth="1"/>
    <col min="13" max="13" width="5" customWidth="1"/>
    <col min="14" max="14" width="4.75" customWidth="1"/>
    <col min="15" max="15" width="5" customWidth="1"/>
    <col min="16" max="16" width="6.37962962962963" customWidth="1"/>
    <col min="17" max="17" width="5.87962962962963" customWidth="1"/>
    <col min="18" max="18" width="7.66666666666667" customWidth="1"/>
    <col min="19" max="19" width="5.11111111111111" customWidth="1"/>
    <col min="20" max="20" width="7.33333333333333" customWidth="1"/>
    <col min="21" max="21" width="5" customWidth="1"/>
    <col min="22" max="23" width="12.8888888888889"/>
    <col min="24" max="24" width="11.7777777777778"/>
  </cols>
  <sheetData>
    <row r="1" ht="40.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2.5" customHeight="1" spans="1:17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56"/>
      <c r="O2" s="56"/>
      <c r="P2" s="57"/>
      <c r="Q2" s="57"/>
    </row>
    <row r="3" customHeight="1" spans="1:17">
      <c r="A3" s="8" t="s">
        <v>2</v>
      </c>
      <c r="B3" s="8"/>
      <c r="C3" s="9"/>
      <c r="D3" s="8"/>
      <c r="E3" s="8"/>
      <c r="F3" s="8"/>
      <c r="G3" s="8" t="s">
        <v>3</v>
      </c>
      <c r="H3" s="8"/>
      <c r="I3" s="8"/>
      <c r="J3" s="8"/>
      <c r="K3" s="8"/>
      <c r="L3" s="8"/>
      <c r="M3" s="8"/>
      <c r="N3" s="56"/>
      <c r="O3" s="56"/>
      <c r="P3" s="57"/>
      <c r="Q3" s="57"/>
    </row>
    <row r="4" ht="21" customHeight="1" spans="1:17">
      <c r="A4" s="6" t="s">
        <v>4</v>
      </c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56"/>
      <c r="O4" s="56"/>
      <c r="P4" s="57"/>
      <c r="Q4" s="57"/>
    </row>
    <row r="5" ht="6.75" customHeight="1" spans="1:17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56"/>
      <c r="O5" s="56"/>
      <c r="P5" s="57"/>
      <c r="Q5" s="57"/>
    </row>
    <row r="6" ht="21" customHeight="1" spans="1:17">
      <c r="A6" s="6" t="s">
        <v>5</v>
      </c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56"/>
      <c r="O6" s="56"/>
      <c r="P6" s="57"/>
      <c r="Q6" s="57"/>
    </row>
    <row r="7" ht="18.75" customHeight="1" spans="1:17">
      <c r="A7" s="10" t="s">
        <v>6</v>
      </c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56"/>
      <c r="O7" s="56"/>
      <c r="P7" s="57"/>
      <c r="Q7" s="57"/>
    </row>
    <row r="8" ht="85" customHeight="1" spans="1:19">
      <c r="A8" s="12" t="s">
        <v>7</v>
      </c>
      <c r="B8" s="13" t="s">
        <v>8</v>
      </c>
      <c r="C8" s="14" t="s">
        <v>9</v>
      </c>
      <c r="D8" s="15"/>
      <c r="E8" s="16" t="s">
        <v>10</v>
      </c>
      <c r="F8" s="16"/>
      <c r="G8" s="16"/>
      <c r="H8" s="13" t="s">
        <v>11</v>
      </c>
      <c r="I8" s="15" t="s">
        <v>9</v>
      </c>
      <c r="J8" s="15"/>
      <c r="K8" s="16" t="s">
        <v>10</v>
      </c>
      <c r="L8" s="16"/>
      <c r="M8" s="16"/>
      <c r="N8" s="16"/>
      <c r="O8" s="16"/>
      <c r="P8" s="16"/>
      <c r="Q8" s="16"/>
      <c r="R8" s="16"/>
      <c r="S8" s="16"/>
    </row>
    <row r="9" ht="97" customHeight="1" spans="1:19">
      <c r="A9" s="12"/>
      <c r="B9" s="17"/>
      <c r="C9" s="14" t="s">
        <v>12</v>
      </c>
      <c r="D9" s="15"/>
      <c r="E9" s="16" t="s">
        <v>13</v>
      </c>
      <c r="F9" s="16"/>
      <c r="G9" s="16"/>
      <c r="H9" s="13"/>
      <c r="I9" s="15" t="s">
        <v>12</v>
      </c>
      <c r="J9" s="15"/>
      <c r="K9" s="58" t="s">
        <v>14</v>
      </c>
      <c r="L9" s="59"/>
      <c r="M9" s="59"/>
      <c r="N9" s="59"/>
      <c r="O9" s="59"/>
      <c r="P9" s="59"/>
      <c r="Q9" s="59"/>
      <c r="R9" s="59"/>
      <c r="S9" s="73"/>
    </row>
    <row r="10" ht="50" customHeight="1" spans="1:19">
      <c r="A10" s="12"/>
      <c r="B10" s="18" t="s">
        <v>15</v>
      </c>
      <c r="C10" s="19" t="s">
        <v>16</v>
      </c>
      <c r="D10" s="19"/>
      <c r="E10" s="19"/>
      <c r="F10" s="19"/>
      <c r="G10" s="19"/>
      <c r="H10" s="20" t="s">
        <v>15</v>
      </c>
      <c r="I10" s="60" t="s">
        <v>17</v>
      </c>
      <c r="J10" s="61"/>
      <c r="K10" s="61"/>
      <c r="L10" s="61"/>
      <c r="M10" s="61"/>
      <c r="N10" s="61"/>
      <c r="O10" s="61"/>
      <c r="P10" s="61"/>
      <c r="Q10" s="61"/>
      <c r="R10" s="61"/>
      <c r="S10" s="74"/>
    </row>
    <row r="11" ht="32.25" customHeight="1" spans="1:19">
      <c r="A11" s="12"/>
      <c r="B11" s="21" t="s">
        <v>18</v>
      </c>
      <c r="C11" s="19" t="s">
        <v>19</v>
      </c>
      <c r="D11" s="19"/>
      <c r="E11" s="19"/>
      <c r="F11" s="19"/>
      <c r="G11" s="19"/>
      <c r="H11" s="20" t="s">
        <v>20</v>
      </c>
      <c r="I11" s="62" t="s">
        <v>19</v>
      </c>
      <c r="J11" s="63"/>
      <c r="K11" s="63"/>
      <c r="L11" s="63"/>
      <c r="M11" s="63"/>
      <c r="N11" s="63"/>
      <c r="O11" s="63"/>
      <c r="P11" s="63"/>
      <c r="Q11" s="63"/>
      <c r="R11" s="63"/>
      <c r="S11" s="75"/>
    </row>
    <row r="12" customHeight="1" spans="1:19">
      <c r="A12" s="12"/>
      <c r="B12" s="18" t="s">
        <v>21</v>
      </c>
      <c r="C12" s="22" t="s">
        <v>22</v>
      </c>
      <c r="D12" s="23"/>
      <c r="E12" s="23"/>
      <c r="F12" s="23"/>
      <c r="G12" s="23"/>
      <c r="H12" s="20" t="s">
        <v>21</v>
      </c>
      <c r="I12" s="64" t="s">
        <v>22</v>
      </c>
      <c r="J12" s="65"/>
      <c r="K12" s="65"/>
      <c r="L12" s="65"/>
      <c r="M12" s="65"/>
      <c r="N12" s="65"/>
      <c r="O12" s="65"/>
      <c r="P12" s="65"/>
      <c r="Q12" s="65"/>
      <c r="R12" s="65"/>
      <c r="S12" s="76"/>
    </row>
    <row r="13" ht="19.5" customHeight="1" spans="1:19">
      <c r="A13" s="12"/>
      <c r="B13" s="18" t="s">
        <v>23</v>
      </c>
      <c r="C13" s="16" t="s">
        <v>24</v>
      </c>
      <c r="D13" s="16"/>
      <c r="E13" s="16"/>
      <c r="F13" s="16"/>
      <c r="G13" s="16"/>
      <c r="H13" s="18" t="s">
        <v>23</v>
      </c>
      <c r="I13" s="60" t="s">
        <v>24</v>
      </c>
      <c r="J13" s="61"/>
      <c r="K13" s="61"/>
      <c r="L13" s="61"/>
      <c r="M13" s="61"/>
      <c r="N13" s="61"/>
      <c r="O13" s="61"/>
      <c r="P13" s="61"/>
      <c r="Q13" s="61"/>
      <c r="R13" s="61"/>
      <c r="S13" s="74"/>
    </row>
    <row r="14" ht="27" customHeight="1" spans="1:19">
      <c r="A14" s="12"/>
      <c r="B14" s="18" t="s">
        <v>25</v>
      </c>
      <c r="C14" s="16" t="s">
        <v>26</v>
      </c>
      <c r="D14" s="16"/>
      <c r="E14" s="16"/>
      <c r="F14" s="16"/>
      <c r="G14" s="16"/>
      <c r="H14" s="18" t="s">
        <v>25</v>
      </c>
      <c r="I14" s="60" t="s">
        <v>26</v>
      </c>
      <c r="J14" s="61"/>
      <c r="K14" s="61"/>
      <c r="L14" s="61"/>
      <c r="M14" s="61"/>
      <c r="N14" s="61"/>
      <c r="O14" s="61"/>
      <c r="P14" s="61"/>
      <c r="Q14" s="61"/>
      <c r="R14" s="61"/>
      <c r="S14" s="74"/>
    </row>
    <row r="15" ht="72" customHeight="1" spans="1:19">
      <c r="A15" s="12"/>
      <c r="B15" s="13" t="s">
        <v>27</v>
      </c>
      <c r="C15" s="14" t="s">
        <v>9</v>
      </c>
      <c r="D15" s="15"/>
      <c r="E15" s="16" t="s">
        <v>10</v>
      </c>
      <c r="F15" s="16"/>
      <c r="G15" s="16"/>
      <c r="H15" s="13" t="s">
        <v>28</v>
      </c>
      <c r="I15" s="15" t="s">
        <v>9</v>
      </c>
      <c r="J15" s="15"/>
      <c r="K15" s="60" t="s">
        <v>10</v>
      </c>
      <c r="L15" s="61"/>
      <c r="M15" s="61"/>
      <c r="N15" s="61"/>
      <c r="O15" s="61"/>
      <c r="P15" s="61"/>
      <c r="Q15" s="61"/>
      <c r="R15" s="61"/>
      <c r="S15" s="74"/>
    </row>
    <row r="16" ht="47.25" customHeight="1" spans="1:19">
      <c r="A16" s="12"/>
      <c r="B16" s="17"/>
      <c r="C16" s="14" t="s">
        <v>12</v>
      </c>
      <c r="D16" s="15"/>
      <c r="E16" s="16" t="s">
        <v>29</v>
      </c>
      <c r="F16" s="16"/>
      <c r="G16" s="16"/>
      <c r="H16" s="13"/>
      <c r="I16" s="15" t="s">
        <v>12</v>
      </c>
      <c r="J16" s="15"/>
      <c r="K16" s="58" t="s">
        <v>30</v>
      </c>
      <c r="L16" s="59"/>
      <c r="M16" s="59"/>
      <c r="N16" s="59"/>
      <c r="O16" s="59"/>
      <c r="P16" s="59"/>
      <c r="Q16" s="59"/>
      <c r="R16" s="59"/>
      <c r="S16" s="73"/>
    </row>
    <row r="17" ht="36" customHeight="1" spans="1:19">
      <c r="A17" s="12"/>
      <c r="B17" s="24" t="s">
        <v>15</v>
      </c>
      <c r="C17" s="19" t="s">
        <v>31</v>
      </c>
      <c r="D17" s="25"/>
      <c r="E17" s="25"/>
      <c r="F17" s="25"/>
      <c r="G17" s="25"/>
      <c r="H17" s="24" t="s">
        <v>15</v>
      </c>
      <c r="I17" s="62" t="s">
        <v>32</v>
      </c>
      <c r="J17" s="63"/>
      <c r="K17" s="63"/>
      <c r="L17" s="63"/>
      <c r="M17" s="63"/>
      <c r="N17" s="63"/>
      <c r="O17" s="63"/>
      <c r="P17" s="63"/>
      <c r="Q17" s="63"/>
      <c r="R17" s="63"/>
      <c r="S17" s="75"/>
    </row>
    <row r="18" customHeight="1" spans="1:19">
      <c r="A18" s="12"/>
      <c r="B18" s="21" t="s">
        <v>18</v>
      </c>
      <c r="C18" s="26" t="s">
        <v>19</v>
      </c>
      <c r="D18" s="26"/>
      <c r="E18" s="26"/>
      <c r="F18" s="26"/>
      <c r="G18" s="26"/>
      <c r="H18" s="21" t="s">
        <v>20</v>
      </c>
      <c r="I18" s="66" t="s">
        <v>33</v>
      </c>
      <c r="J18" s="67"/>
      <c r="K18" s="67"/>
      <c r="L18" s="67"/>
      <c r="M18" s="67"/>
      <c r="N18" s="67"/>
      <c r="O18" s="67"/>
      <c r="P18" s="67"/>
      <c r="Q18" s="67"/>
      <c r="R18" s="67"/>
      <c r="S18" s="77"/>
    </row>
    <row r="19" customHeight="1" spans="1:19">
      <c r="A19" s="12"/>
      <c r="B19" s="27" t="s">
        <v>21</v>
      </c>
      <c r="C19" s="28" t="s">
        <v>22</v>
      </c>
      <c r="D19" s="29"/>
      <c r="E19" s="29"/>
      <c r="F19" s="29"/>
      <c r="G19" s="29"/>
      <c r="H19" s="27" t="s">
        <v>21</v>
      </c>
      <c r="I19" s="68" t="s">
        <v>22</v>
      </c>
      <c r="J19" s="69"/>
      <c r="K19" s="69"/>
      <c r="L19" s="69"/>
      <c r="M19" s="69"/>
      <c r="N19" s="69"/>
      <c r="O19" s="69"/>
      <c r="P19" s="69"/>
      <c r="Q19" s="69"/>
      <c r="R19" s="69"/>
      <c r="S19" s="78"/>
    </row>
    <row r="20" customHeight="1" spans="1:19">
      <c r="A20" s="12"/>
      <c r="B20" s="27" t="s">
        <v>23</v>
      </c>
      <c r="C20" s="16" t="s">
        <v>24</v>
      </c>
      <c r="D20" s="16"/>
      <c r="E20" s="16"/>
      <c r="F20" s="16"/>
      <c r="G20" s="16"/>
      <c r="H20" s="27" t="s">
        <v>23</v>
      </c>
      <c r="I20" s="60" t="s">
        <v>24</v>
      </c>
      <c r="J20" s="61"/>
      <c r="K20" s="61"/>
      <c r="L20" s="61"/>
      <c r="M20" s="61"/>
      <c r="N20" s="61"/>
      <c r="O20" s="61"/>
      <c r="P20" s="61"/>
      <c r="Q20" s="61"/>
      <c r="R20" s="61"/>
      <c r="S20" s="74"/>
    </row>
    <row r="21" customHeight="1" spans="1:19">
      <c r="A21" s="12"/>
      <c r="B21" s="27" t="s">
        <v>25</v>
      </c>
      <c r="C21" s="21" t="s">
        <v>26</v>
      </c>
      <c r="D21" s="27"/>
      <c r="E21" s="27"/>
      <c r="F21" s="27"/>
      <c r="G21" s="27"/>
      <c r="H21" s="27" t="s">
        <v>25</v>
      </c>
      <c r="I21" s="60" t="s">
        <v>26</v>
      </c>
      <c r="J21" s="61"/>
      <c r="K21" s="61"/>
      <c r="L21" s="61"/>
      <c r="M21" s="61"/>
      <c r="N21" s="61"/>
      <c r="O21" s="61"/>
      <c r="P21" s="61"/>
      <c r="Q21" s="61"/>
      <c r="R21" s="61"/>
      <c r="S21" s="74"/>
    </row>
    <row r="22" s="3" customFormat="1" customHeight="1" spans="1:17">
      <c r="A22" s="30" t="s">
        <v>34</v>
      </c>
      <c r="B22" s="30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57"/>
      <c r="O22" s="57"/>
      <c r="P22" s="57"/>
      <c r="Q22" s="57"/>
    </row>
    <row r="23" s="3" customFormat="1" ht="46.5" customHeight="1" spans="1:19">
      <c r="A23" s="32" t="s">
        <v>35</v>
      </c>
      <c r="B23" s="32" t="s">
        <v>36</v>
      </c>
      <c r="C23" s="32" t="s">
        <v>37</v>
      </c>
      <c r="D23" s="32" t="s">
        <v>38</v>
      </c>
      <c r="E23" s="32" t="s">
        <v>39</v>
      </c>
      <c r="F23" s="32" t="s">
        <v>40</v>
      </c>
      <c r="G23" s="32" t="s">
        <v>41</v>
      </c>
      <c r="H23" s="32" t="s">
        <v>42</v>
      </c>
      <c r="I23" s="33" t="s">
        <v>43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="3" customFormat="1" ht="21" customHeight="1" spans="1:19">
      <c r="A24" s="33" t="s">
        <v>44</v>
      </c>
      <c r="B24" s="33">
        <v>20.39</v>
      </c>
      <c r="C24" s="33">
        <f t="shared" ref="C24:C28" si="0">D24+E24+F24+G24+H24</f>
        <v>94</v>
      </c>
      <c r="D24" s="33">
        <v>76</v>
      </c>
      <c r="E24" s="33">
        <v>10</v>
      </c>
      <c r="F24" s="33">
        <v>8</v>
      </c>
      <c r="G24" s="33"/>
      <c r="H24" s="33"/>
      <c r="I24" s="33" t="s">
        <v>45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="3" customFormat="1" ht="21" customHeight="1" spans="1:19">
      <c r="A25" s="33" t="s">
        <v>46</v>
      </c>
      <c r="B25" s="33">
        <v>9.7</v>
      </c>
      <c r="C25" s="33">
        <v>59</v>
      </c>
      <c r="D25" s="33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="3" customFormat="1" ht="21" customHeight="1" spans="1:19">
      <c r="A26" s="33" t="s">
        <v>47</v>
      </c>
      <c r="B26" s="33">
        <v>11.97</v>
      </c>
      <c r="C26" s="33">
        <f t="shared" si="0"/>
        <v>58</v>
      </c>
      <c r="D26" s="33"/>
      <c r="E26" s="33">
        <v>41</v>
      </c>
      <c r="F26" s="33">
        <v>17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="3" customFormat="1" ht="21" customHeight="1" spans="1:19">
      <c r="A27" s="33" t="s">
        <v>48</v>
      </c>
      <c r="B27" s="33">
        <v>17.38</v>
      </c>
      <c r="C27" s="33">
        <v>75</v>
      </c>
      <c r="D27" s="33"/>
      <c r="E27" s="33">
        <v>53</v>
      </c>
      <c r="F27" s="33">
        <v>2</v>
      </c>
      <c r="G27" s="33"/>
      <c r="H27" s="33">
        <v>20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="3" customFormat="1" ht="21" customHeight="1" spans="1:19">
      <c r="A28" s="33" t="s">
        <v>49</v>
      </c>
      <c r="B28" s="33">
        <v>9.34</v>
      </c>
      <c r="C28" s="33">
        <f t="shared" si="0"/>
        <v>37</v>
      </c>
      <c r="D28" s="33">
        <v>9</v>
      </c>
      <c r="E28" s="33">
        <v>28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="3" customFormat="1" ht="21" customHeight="1" spans="1:19">
      <c r="A29" s="33" t="s">
        <v>50</v>
      </c>
      <c r="B29" s="33">
        <v>1.25</v>
      </c>
      <c r="C29" s="33">
        <v>9</v>
      </c>
      <c r="D29" s="33"/>
      <c r="E29" s="33">
        <v>9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="3" customFormat="1" ht="23" customHeight="1" spans="1:19">
      <c r="A30" s="33" t="s">
        <v>51</v>
      </c>
      <c r="B30" s="33">
        <f t="shared" ref="B30:H30" si="1">SUM(B24:B29)</f>
        <v>70.03</v>
      </c>
      <c r="C30" s="33">
        <f t="shared" si="1"/>
        <v>332</v>
      </c>
      <c r="D30" s="33">
        <f t="shared" si="1"/>
        <v>144</v>
      </c>
      <c r="E30" s="33">
        <f t="shared" si="1"/>
        <v>141</v>
      </c>
      <c r="F30" s="33">
        <f t="shared" si="1"/>
        <v>27</v>
      </c>
      <c r="G30" s="33">
        <f t="shared" si="1"/>
        <v>0</v>
      </c>
      <c r="H30" s="33">
        <f t="shared" si="1"/>
        <v>20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ht="33" customHeight="1" spans="1:21">
      <c r="A31" s="8" t="s">
        <v>52</v>
      </c>
      <c r="B31" s="30"/>
      <c r="C31" s="31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57"/>
      <c r="S31" s="57"/>
      <c r="T31" s="57"/>
      <c r="U31" s="57"/>
    </row>
    <row r="32" ht="51" customHeight="1" spans="1:21">
      <c r="A32" s="34" t="s">
        <v>53</v>
      </c>
      <c r="B32" s="35" t="s">
        <v>54</v>
      </c>
      <c r="C32" s="35" t="s">
        <v>55</v>
      </c>
      <c r="D32" s="36" t="s">
        <v>54</v>
      </c>
      <c r="E32" s="36"/>
      <c r="F32" s="36"/>
      <c r="G32" s="36"/>
      <c r="H32" s="36"/>
      <c r="I32" s="36"/>
      <c r="J32" s="36"/>
      <c r="K32" s="36"/>
      <c r="L32" s="70" t="s">
        <v>55</v>
      </c>
      <c r="M32" s="70"/>
      <c r="N32" s="70"/>
      <c r="O32" s="70"/>
      <c r="P32" s="70"/>
      <c r="Q32" s="70"/>
      <c r="R32" s="70"/>
      <c r="S32" s="70"/>
      <c r="T32" s="37" t="s">
        <v>56</v>
      </c>
      <c r="U32" s="79" t="s">
        <v>57</v>
      </c>
    </row>
    <row r="33" ht="31" customHeight="1" spans="1:21">
      <c r="A33" s="34"/>
      <c r="B33" s="37" t="s">
        <v>58</v>
      </c>
      <c r="C33" s="37" t="s">
        <v>59</v>
      </c>
      <c r="D33" s="38" t="s">
        <v>60</v>
      </c>
      <c r="E33" s="38"/>
      <c r="F33" s="38" t="s">
        <v>61</v>
      </c>
      <c r="G33" s="38"/>
      <c r="H33" s="38" t="s">
        <v>62</v>
      </c>
      <c r="I33" s="38"/>
      <c r="J33" s="38" t="s">
        <v>63</v>
      </c>
      <c r="K33" s="38"/>
      <c r="L33" s="38" t="s">
        <v>60</v>
      </c>
      <c r="M33" s="71"/>
      <c r="N33" s="38" t="s">
        <v>61</v>
      </c>
      <c r="O33" s="71"/>
      <c r="P33" s="38" t="s">
        <v>62</v>
      </c>
      <c r="Q33" s="38"/>
      <c r="R33" s="38" t="s">
        <v>63</v>
      </c>
      <c r="S33" s="38"/>
      <c r="T33" s="39"/>
      <c r="U33" s="79"/>
    </row>
    <row r="34" ht="34" customHeight="1" spans="1:21">
      <c r="A34" s="34"/>
      <c r="B34" s="39"/>
      <c r="C34" s="37"/>
      <c r="D34" s="40" t="s">
        <v>64</v>
      </c>
      <c r="E34" s="40" t="s">
        <v>65</v>
      </c>
      <c r="F34" s="40" t="s">
        <v>64</v>
      </c>
      <c r="G34" s="40" t="s">
        <v>65</v>
      </c>
      <c r="H34" s="40" t="s">
        <v>64</v>
      </c>
      <c r="I34" s="40" t="s">
        <v>65</v>
      </c>
      <c r="J34" s="40" t="s">
        <v>64</v>
      </c>
      <c r="K34" s="40" t="s">
        <v>65</v>
      </c>
      <c r="L34" s="40" t="s">
        <v>64</v>
      </c>
      <c r="M34" s="40" t="s">
        <v>65</v>
      </c>
      <c r="N34" s="40" t="s">
        <v>64</v>
      </c>
      <c r="O34" s="40" t="s">
        <v>65</v>
      </c>
      <c r="P34" s="40" t="s">
        <v>64</v>
      </c>
      <c r="Q34" s="40" t="s">
        <v>65</v>
      </c>
      <c r="R34" s="40" t="s">
        <v>64</v>
      </c>
      <c r="S34" s="40" t="s">
        <v>65</v>
      </c>
      <c r="T34" s="39"/>
      <c r="U34" s="79"/>
    </row>
    <row r="35" s="3" customFormat="1" ht="33" customHeight="1" spans="1:21">
      <c r="A35" s="41" t="s">
        <v>66</v>
      </c>
      <c r="B35" s="42">
        <v>151</v>
      </c>
      <c r="C35" s="43">
        <v>0</v>
      </c>
      <c r="D35" s="44"/>
      <c r="E35" s="44">
        <v>151</v>
      </c>
      <c r="F35" s="44"/>
      <c r="G35" s="44">
        <v>151</v>
      </c>
      <c r="H35" s="44"/>
      <c r="I35" s="44">
        <v>151</v>
      </c>
      <c r="J35" s="44"/>
      <c r="K35" s="44">
        <v>151</v>
      </c>
      <c r="L35" s="44"/>
      <c r="N35" s="44"/>
      <c r="O35" s="44"/>
      <c r="P35" s="72"/>
      <c r="Q35" s="72"/>
      <c r="R35" s="72"/>
      <c r="S35" s="72"/>
      <c r="T35" s="43"/>
      <c r="U35" s="80" t="s">
        <v>67</v>
      </c>
    </row>
    <row r="36" s="3" customFormat="1" ht="32" customHeight="1" spans="1:21">
      <c r="A36" s="41" t="s">
        <v>68</v>
      </c>
      <c r="B36" s="42">
        <v>575</v>
      </c>
      <c r="C36" s="45">
        <v>15</v>
      </c>
      <c r="D36" s="46"/>
      <c r="E36" s="47">
        <v>575</v>
      </c>
      <c r="F36" s="46"/>
      <c r="G36" s="47">
        <v>575</v>
      </c>
      <c r="H36" s="47"/>
      <c r="I36" s="47">
        <v>285</v>
      </c>
      <c r="J36" s="47"/>
      <c r="K36" s="47">
        <v>285</v>
      </c>
      <c r="L36" s="46"/>
      <c r="M36" s="47">
        <v>15</v>
      </c>
      <c r="N36" s="46"/>
      <c r="O36" s="47">
        <v>11</v>
      </c>
      <c r="P36" s="72"/>
      <c r="Q36" s="72">
        <v>5</v>
      </c>
      <c r="R36" s="72"/>
      <c r="S36" s="72"/>
      <c r="T36" s="41"/>
      <c r="U36" s="81"/>
    </row>
    <row r="37" s="3" customFormat="1" ht="32.25" customHeight="1" spans="1:21">
      <c r="A37" s="48" t="s">
        <v>69</v>
      </c>
      <c r="B37" s="42">
        <v>161</v>
      </c>
      <c r="C37" s="45">
        <v>0</v>
      </c>
      <c r="D37" s="46"/>
      <c r="E37" s="47">
        <v>161</v>
      </c>
      <c r="F37" s="46"/>
      <c r="G37" s="47">
        <v>161</v>
      </c>
      <c r="H37" s="47"/>
      <c r="I37" s="47">
        <v>161</v>
      </c>
      <c r="J37" s="47">
        <v>10</v>
      </c>
      <c r="K37" s="47">
        <v>161</v>
      </c>
      <c r="L37" s="46"/>
      <c r="M37" s="47"/>
      <c r="N37" s="46"/>
      <c r="O37" s="47"/>
      <c r="P37" s="72"/>
      <c r="Q37" s="72"/>
      <c r="R37" s="72"/>
      <c r="S37" s="72"/>
      <c r="T37" s="82"/>
      <c r="U37" s="81"/>
    </row>
    <row r="38" s="3" customFormat="1" ht="32.25" customHeight="1" spans="1:21">
      <c r="A38" s="48" t="s">
        <v>70</v>
      </c>
      <c r="B38" s="42">
        <v>530</v>
      </c>
      <c r="C38" s="45">
        <v>0</v>
      </c>
      <c r="D38" s="46"/>
      <c r="E38" s="47">
        <v>530</v>
      </c>
      <c r="F38" s="46"/>
      <c r="G38" s="47">
        <v>530</v>
      </c>
      <c r="H38" s="47"/>
      <c r="I38" s="47">
        <v>524</v>
      </c>
      <c r="J38" s="47">
        <v>26</v>
      </c>
      <c r="K38" s="47">
        <v>524</v>
      </c>
      <c r="L38" s="46"/>
      <c r="M38" s="47"/>
      <c r="N38" s="46"/>
      <c r="O38" s="47"/>
      <c r="P38" s="72"/>
      <c r="Q38" s="72"/>
      <c r="R38" s="72"/>
      <c r="S38" s="72"/>
      <c r="T38" s="41"/>
      <c r="U38" s="81"/>
    </row>
    <row r="39" s="3" customFormat="1" ht="30.75" customHeight="1" spans="1:21">
      <c r="A39" s="48" t="s">
        <v>71</v>
      </c>
      <c r="B39" s="42">
        <v>191</v>
      </c>
      <c r="C39" s="45">
        <v>0</v>
      </c>
      <c r="D39" s="46"/>
      <c r="E39" s="47">
        <v>191</v>
      </c>
      <c r="F39" s="46"/>
      <c r="G39" s="47">
        <v>191</v>
      </c>
      <c r="H39" s="47"/>
      <c r="I39" s="47">
        <v>186</v>
      </c>
      <c r="J39" s="47"/>
      <c r="K39" s="47">
        <v>186</v>
      </c>
      <c r="L39" s="46"/>
      <c r="M39" s="47"/>
      <c r="N39" s="46"/>
      <c r="O39" s="47"/>
      <c r="P39" s="72"/>
      <c r="Q39" s="72"/>
      <c r="R39" s="72"/>
      <c r="S39" s="72"/>
      <c r="T39" s="82"/>
      <c r="U39" s="81"/>
    </row>
    <row r="40" s="3" customFormat="1" ht="32.25" customHeight="1" spans="1:21">
      <c r="A40" s="49" t="s">
        <v>72</v>
      </c>
      <c r="B40" s="42">
        <v>48</v>
      </c>
      <c r="C40" s="45">
        <v>0</v>
      </c>
      <c r="D40" s="46"/>
      <c r="E40" s="47">
        <v>48</v>
      </c>
      <c r="F40" s="46"/>
      <c r="G40" s="47">
        <v>48</v>
      </c>
      <c r="H40" s="47"/>
      <c r="I40" s="47">
        <v>48</v>
      </c>
      <c r="J40" s="47">
        <v>8</v>
      </c>
      <c r="K40" s="47">
        <v>48</v>
      </c>
      <c r="L40" s="46"/>
      <c r="M40" s="47"/>
      <c r="N40" s="46"/>
      <c r="O40" s="47"/>
      <c r="P40" s="72"/>
      <c r="Q40" s="72"/>
      <c r="R40" s="72"/>
      <c r="S40" s="72"/>
      <c r="T40" s="82"/>
      <c r="U40" s="81"/>
    </row>
    <row r="41" s="3" customFormat="1" customHeight="1" spans="1:21">
      <c r="A41" s="49" t="s">
        <v>73</v>
      </c>
      <c r="B41" s="42">
        <v>80</v>
      </c>
      <c r="C41" s="45">
        <v>0</v>
      </c>
      <c r="D41" s="46"/>
      <c r="E41" s="47">
        <v>80</v>
      </c>
      <c r="F41" s="46"/>
      <c r="G41" s="47">
        <v>80</v>
      </c>
      <c r="H41" s="47"/>
      <c r="I41" s="47">
        <v>72</v>
      </c>
      <c r="J41" s="47"/>
      <c r="K41" s="47">
        <v>72</v>
      </c>
      <c r="L41" s="46"/>
      <c r="M41" s="47"/>
      <c r="N41" s="46"/>
      <c r="O41" s="47"/>
      <c r="P41" s="72"/>
      <c r="Q41" s="72"/>
      <c r="R41" s="72"/>
      <c r="S41" s="72"/>
      <c r="T41" s="82"/>
      <c r="U41" s="81"/>
    </row>
    <row r="42" s="3" customFormat="1" customHeight="1" spans="1:21">
      <c r="A42" s="48" t="s">
        <v>74</v>
      </c>
      <c r="B42" s="42">
        <v>31</v>
      </c>
      <c r="C42" s="45">
        <v>0</v>
      </c>
      <c r="D42" s="42"/>
      <c r="E42" s="42">
        <v>31</v>
      </c>
      <c r="F42" s="42"/>
      <c r="G42" s="42">
        <v>31</v>
      </c>
      <c r="H42" s="42"/>
      <c r="I42" s="42">
        <v>31</v>
      </c>
      <c r="J42" s="42"/>
      <c r="K42" s="42">
        <v>31</v>
      </c>
      <c r="L42" s="42"/>
      <c r="M42" s="42"/>
      <c r="N42" s="42"/>
      <c r="O42" s="42"/>
      <c r="P42" s="72"/>
      <c r="Q42" s="72"/>
      <c r="R42" s="72"/>
      <c r="S42" s="72"/>
      <c r="T42" s="83"/>
      <c r="U42" s="81"/>
    </row>
    <row r="43" s="3" customFormat="1" ht="40.5" customHeight="1" spans="1:21">
      <c r="A43" s="49" t="s">
        <v>75</v>
      </c>
      <c r="B43" s="42">
        <v>77</v>
      </c>
      <c r="C43" s="45">
        <v>0</v>
      </c>
      <c r="D43" s="46"/>
      <c r="E43" s="47"/>
      <c r="F43" s="46"/>
      <c r="G43" s="47"/>
      <c r="H43" s="47"/>
      <c r="I43" s="47"/>
      <c r="J43" s="47"/>
      <c r="K43" s="47"/>
      <c r="L43" s="46"/>
      <c r="M43" s="47"/>
      <c r="N43" s="46"/>
      <c r="O43" s="47"/>
      <c r="P43" s="72"/>
      <c r="Q43" s="72"/>
      <c r="R43" s="72"/>
      <c r="S43" s="72"/>
      <c r="T43" s="41" t="s">
        <v>76</v>
      </c>
      <c r="U43" s="84"/>
    </row>
    <row r="44" s="3" customFormat="1" ht="47.25" customHeight="1" spans="1:21">
      <c r="A44" s="1" t="s">
        <v>77</v>
      </c>
      <c r="B44" s="42">
        <v>475</v>
      </c>
      <c r="C44" s="45">
        <v>53</v>
      </c>
      <c r="D44" s="46"/>
      <c r="E44" s="47">
        <v>475</v>
      </c>
      <c r="F44" s="46"/>
      <c r="G44" s="47">
        <v>475</v>
      </c>
      <c r="H44" s="47"/>
      <c r="I44" s="47"/>
      <c r="J44" s="47"/>
      <c r="K44" s="47"/>
      <c r="L44" s="46"/>
      <c r="M44" s="47">
        <v>53</v>
      </c>
      <c r="N44" s="46"/>
      <c r="O44" s="47">
        <v>53</v>
      </c>
      <c r="P44" s="72"/>
      <c r="Q44" s="72"/>
      <c r="R44" s="72"/>
      <c r="S44" s="72"/>
      <c r="T44" s="41"/>
      <c r="U44" s="85" t="s">
        <v>78</v>
      </c>
    </row>
    <row r="45" s="3" customFormat="1" ht="39" customHeight="1" spans="1:21">
      <c r="A45" s="49" t="s">
        <v>79</v>
      </c>
      <c r="B45" s="42">
        <v>95</v>
      </c>
      <c r="C45" s="45">
        <v>0</v>
      </c>
      <c r="D45" s="46"/>
      <c r="E45" s="47">
        <v>95</v>
      </c>
      <c r="F45" s="46"/>
      <c r="G45" s="47">
        <v>75</v>
      </c>
      <c r="H45" s="47"/>
      <c r="I45" s="47"/>
      <c r="J45" s="47"/>
      <c r="K45" s="47"/>
      <c r="L45" s="46"/>
      <c r="M45" s="47"/>
      <c r="N45" s="46"/>
      <c r="O45" s="47"/>
      <c r="P45" s="72"/>
      <c r="Q45" s="72"/>
      <c r="R45" s="72"/>
      <c r="S45" s="72"/>
      <c r="T45" s="41"/>
      <c r="U45" s="86"/>
    </row>
    <row r="46" s="3" customFormat="1" ht="30" customHeight="1" spans="1:21">
      <c r="A46" s="48" t="s">
        <v>80</v>
      </c>
      <c r="B46" s="42">
        <v>85</v>
      </c>
      <c r="C46" s="45">
        <v>0</v>
      </c>
      <c r="D46" s="46"/>
      <c r="E46" s="47">
        <v>85</v>
      </c>
      <c r="F46" s="46"/>
      <c r="G46" s="47">
        <v>85</v>
      </c>
      <c r="H46" s="47"/>
      <c r="I46" s="47">
        <v>85</v>
      </c>
      <c r="J46" s="47"/>
      <c r="K46" s="47">
        <v>85</v>
      </c>
      <c r="L46" s="46"/>
      <c r="M46" s="47"/>
      <c r="N46" s="46"/>
      <c r="O46" s="47"/>
      <c r="P46" s="72"/>
      <c r="Q46" s="72"/>
      <c r="R46" s="72"/>
      <c r="S46" s="72"/>
      <c r="T46" s="82"/>
      <c r="U46" s="86"/>
    </row>
    <row r="47" s="3" customFormat="1" ht="33" customHeight="1" spans="1:21">
      <c r="A47" s="42" t="s">
        <v>81</v>
      </c>
      <c r="B47" s="42">
        <v>32</v>
      </c>
      <c r="C47" s="45">
        <v>0</v>
      </c>
      <c r="D47" s="46"/>
      <c r="E47" s="47">
        <v>32</v>
      </c>
      <c r="F47" s="46"/>
      <c r="G47" s="47">
        <v>32</v>
      </c>
      <c r="H47" s="47"/>
      <c r="I47" s="47">
        <v>30</v>
      </c>
      <c r="J47" s="47">
        <v>10</v>
      </c>
      <c r="K47" s="47">
        <v>30</v>
      </c>
      <c r="L47" s="46"/>
      <c r="M47" s="47"/>
      <c r="N47" s="46"/>
      <c r="O47" s="47"/>
      <c r="P47" s="72"/>
      <c r="Q47" s="72"/>
      <c r="R47" s="72"/>
      <c r="S47" s="72"/>
      <c r="T47" s="14"/>
      <c r="U47" s="86"/>
    </row>
    <row r="48" s="3" customFormat="1" ht="27" customHeight="1" spans="1:21">
      <c r="A48" s="42" t="s">
        <v>82</v>
      </c>
      <c r="B48" s="42">
        <v>128</v>
      </c>
      <c r="C48" s="45">
        <v>33</v>
      </c>
      <c r="D48" s="46"/>
      <c r="E48" s="47">
        <v>128</v>
      </c>
      <c r="F48" s="46"/>
      <c r="G48" s="47">
        <v>128</v>
      </c>
      <c r="H48" s="47"/>
      <c r="I48" s="47">
        <v>128</v>
      </c>
      <c r="J48" s="47"/>
      <c r="K48" s="47">
        <v>127</v>
      </c>
      <c r="L48" s="46"/>
      <c r="M48" s="47">
        <v>33</v>
      </c>
      <c r="N48" s="46"/>
      <c r="O48" s="47">
        <v>33</v>
      </c>
      <c r="P48" s="72"/>
      <c r="Q48" s="72">
        <v>28</v>
      </c>
      <c r="R48" s="72"/>
      <c r="S48" s="72">
        <v>28</v>
      </c>
      <c r="T48" s="14"/>
      <c r="U48" s="86"/>
    </row>
    <row r="49" s="3" customFormat="1" ht="27" customHeight="1" spans="1:21">
      <c r="A49" s="42" t="s">
        <v>83</v>
      </c>
      <c r="B49" s="42">
        <v>91</v>
      </c>
      <c r="C49" s="45">
        <v>0</v>
      </c>
      <c r="D49" s="46"/>
      <c r="E49" s="47">
        <v>91</v>
      </c>
      <c r="F49" s="46"/>
      <c r="G49" s="47">
        <v>91</v>
      </c>
      <c r="H49" s="47"/>
      <c r="I49" s="47">
        <v>80</v>
      </c>
      <c r="J49" s="47"/>
      <c r="K49" s="47">
        <v>80</v>
      </c>
      <c r="L49" s="46"/>
      <c r="M49" s="47"/>
      <c r="N49" s="46"/>
      <c r="O49" s="47"/>
      <c r="P49" s="72"/>
      <c r="Q49" s="72"/>
      <c r="R49" s="72"/>
      <c r="S49" s="72"/>
      <c r="T49" s="82"/>
      <c r="U49" s="86"/>
    </row>
    <row r="50" s="3" customFormat="1" ht="32" customHeight="1" spans="1:21">
      <c r="A50" s="42" t="s">
        <v>84</v>
      </c>
      <c r="B50" s="42">
        <v>124</v>
      </c>
      <c r="C50" s="45">
        <v>0</v>
      </c>
      <c r="D50" s="46"/>
      <c r="E50" s="47">
        <v>124</v>
      </c>
      <c r="F50" s="46"/>
      <c r="G50" s="47">
        <v>124</v>
      </c>
      <c r="H50" s="47"/>
      <c r="I50" s="47">
        <v>101</v>
      </c>
      <c r="J50" s="47"/>
      <c r="K50" s="47">
        <v>101</v>
      </c>
      <c r="L50" s="46"/>
      <c r="M50" s="47"/>
      <c r="N50" s="46"/>
      <c r="O50" s="47"/>
      <c r="P50" s="72"/>
      <c r="Q50" s="72"/>
      <c r="R50" s="72"/>
      <c r="S50" s="72"/>
      <c r="T50" s="82"/>
      <c r="U50" s="86"/>
    </row>
    <row r="51" s="3" customFormat="1" ht="30" customHeight="1" spans="1:21">
      <c r="A51" s="42" t="s">
        <v>85</v>
      </c>
      <c r="B51" s="42">
        <v>130</v>
      </c>
      <c r="C51" s="45">
        <v>0</v>
      </c>
      <c r="D51" s="46"/>
      <c r="E51" s="47">
        <v>130</v>
      </c>
      <c r="F51" s="46"/>
      <c r="G51" s="47">
        <v>130</v>
      </c>
      <c r="H51" s="47"/>
      <c r="I51" s="47">
        <v>130</v>
      </c>
      <c r="J51" s="47"/>
      <c r="K51" s="47">
        <v>130</v>
      </c>
      <c r="L51" s="46"/>
      <c r="M51" s="47"/>
      <c r="N51" s="46"/>
      <c r="O51" s="47"/>
      <c r="P51" s="72"/>
      <c r="Q51" s="72"/>
      <c r="R51" s="72"/>
      <c r="S51" s="72"/>
      <c r="T51" s="14"/>
      <c r="U51" s="86"/>
    </row>
    <row r="52" s="3" customFormat="1" ht="36" customHeight="1" spans="1:21">
      <c r="A52" s="42" t="s">
        <v>86</v>
      </c>
      <c r="B52" s="42">
        <v>286</v>
      </c>
      <c r="C52" s="45">
        <v>0</v>
      </c>
      <c r="D52" s="46"/>
      <c r="E52" s="47">
        <v>286</v>
      </c>
      <c r="F52" s="46"/>
      <c r="G52" s="47">
        <v>286</v>
      </c>
      <c r="H52" s="47"/>
      <c r="I52" s="47">
        <v>278</v>
      </c>
      <c r="J52" s="47"/>
      <c r="K52" s="47">
        <v>278</v>
      </c>
      <c r="L52" s="46"/>
      <c r="M52" s="47"/>
      <c r="N52" s="46"/>
      <c r="O52" s="47"/>
      <c r="P52" s="72"/>
      <c r="Q52" s="72"/>
      <c r="R52" s="72"/>
      <c r="S52" s="72"/>
      <c r="T52" s="14"/>
      <c r="U52" s="86"/>
    </row>
    <row r="53" s="3" customFormat="1" ht="33.75" customHeight="1" spans="1:21">
      <c r="A53" s="49" t="s">
        <v>87</v>
      </c>
      <c r="B53" s="42">
        <v>155</v>
      </c>
      <c r="C53" s="50">
        <v>0</v>
      </c>
      <c r="D53" s="46"/>
      <c r="E53" s="47">
        <v>155</v>
      </c>
      <c r="F53" s="46"/>
      <c r="G53" s="47">
        <v>145</v>
      </c>
      <c r="H53" s="47"/>
      <c r="I53" s="47">
        <v>138</v>
      </c>
      <c r="J53" s="47"/>
      <c r="K53" s="47">
        <v>135</v>
      </c>
      <c r="L53" s="46"/>
      <c r="M53" s="47"/>
      <c r="N53" s="46"/>
      <c r="O53" s="47"/>
      <c r="P53" s="72"/>
      <c r="Q53" s="72"/>
      <c r="R53" s="72"/>
      <c r="S53" s="72"/>
      <c r="T53" s="14"/>
      <c r="U53" s="86"/>
    </row>
    <row r="54" s="3" customFormat="1" ht="34" customHeight="1" spans="1:21">
      <c r="A54" s="51" t="s">
        <v>88</v>
      </c>
      <c r="B54" s="52">
        <v>644</v>
      </c>
      <c r="C54" s="50">
        <v>0</v>
      </c>
      <c r="D54" s="53"/>
      <c r="E54" s="54">
        <v>644</v>
      </c>
      <c r="F54" s="53"/>
      <c r="G54" s="54">
        <v>604</v>
      </c>
      <c r="H54" s="54"/>
      <c r="I54" s="54">
        <v>580</v>
      </c>
      <c r="J54" s="54">
        <v>20</v>
      </c>
      <c r="K54" s="54">
        <v>580</v>
      </c>
      <c r="L54" s="53"/>
      <c r="M54" s="54"/>
      <c r="N54" s="46"/>
      <c r="O54" s="47"/>
      <c r="P54" s="72"/>
      <c r="Q54" s="72"/>
      <c r="R54" s="72"/>
      <c r="S54" s="72"/>
      <c r="T54" s="82"/>
      <c r="U54" s="86"/>
    </row>
    <row r="55" s="3" customFormat="1" ht="35.25" customHeight="1" spans="1:21">
      <c r="A55" s="55" t="s">
        <v>89</v>
      </c>
      <c r="B55" s="52">
        <v>188</v>
      </c>
      <c r="C55" s="45">
        <v>0</v>
      </c>
      <c r="D55" s="53"/>
      <c r="E55" s="54">
        <v>187</v>
      </c>
      <c r="F55" s="53"/>
      <c r="G55" s="54">
        <v>187</v>
      </c>
      <c r="H55" s="54"/>
      <c r="I55" s="54">
        <v>177</v>
      </c>
      <c r="J55" s="54">
        <v>3</v>
      </c>
      <c r="K55" s="54">
        <v>142</v>
      </c>
      <c r="L55" s="53"/>
      <c r="M55" s="54"/>
      <c r="N55" s="46"/>
      <c r="O55" s="47"/>
      <c r="P55" s="72"/>
      <c r="Q55" s="72"/>
      <c r="R55" s="72"/>
      <c r="S55" s="72"/>
      <c r="T55" s="82"/>
      <c r="U55" s="86"/>
    </row>
    <row r="56" s="3" customFormat="1" ht="33" customHeight="1" spans="1:21">
      <c r="A56" s="49" t="s">
        <v>90</v>
      </c>
      <c r="B56" s="42">
        <v>117</v>
      </c>
      <c r="C56" s="45">
        <v>0</v>
      </c>
      <c r="D56" s="46"/>
      <c r="E56" s="47">
        <v>117</v>
      </c>
      <c r="F56" s="46"/>
      <c r="G56" s="47">
        <v>109</v>
      </c>
      <c r="H56" s="47"/>
      <c r="I56" s="47">
        <v>105</v>
      </c>
      <c r="J56" s="47"/>
      <c r="K56" s="47">
        <v>105</v>
      </c>
      <c r="L56" s="46"/>
      <c r="M56" s="47"/>
      <c r="N56" s="46"/>
      <c r="O56" s="47"/>
      <c r="P56" s="72"/>
      <c r="Q56" s="72"/>
      <c r="R56" s="72"/>
      <c r="S56" s="72"/>
      <c r="T56" s="41"/>
      <c r="U56" s="87"/>
    </row>
    <row r="57" s="3" customFormat="1" ht="30" customHeight="1" spans="1:21">
      <c r="A57" s="42" t="s">
        <v>91</v>
      </c>
      <c r="B57" s="42">
        <v>150</v>
      </c>
      <c r="C57" s="45">
        <v>27</v>
      </c>
      <c r="D57" s="46"/>
      <c r="E57" s="47">
        <v>150</v>
      </c>
      <c r="F57" s="46"/>
      <c r="G57" s="47">
        <v>150</v>
      </c>
      <c r="H57" s="47"/>
      <c r="I57" s="47">
        <v>150</v>
      </c>
      <c r="J57" s="47"/>
      <c r="K57" s="47">
        <v>148</v>
      </c>
      <c r="L57" s="46"/>
      <c r="M57" s="47">
        <v>27</v>
      </c>
      <c r="N57" s="46"/>
      <c r="O57" s="47">
        <v>27</v>
      </c>
      <c r="P57" s="72"/>
      <c r="Q57" s="72">
        <v>7</v>
      </c>
      <c r="R57" s="72"/>
      <c r="S57" s="72"/>
      <c r="T57" s="82"/>
      <c r="U57" s="80" t="s">
        <v>92</v>
      </c>
    </row>
    <row r="58" s="3" customFormat="1" ht="21" customHeight="1" spans="1:21">
      <c r="A58" s="1" t="s">
        <v>93</v>
      </c>
      <c r="B58" s="42">
        <v>96</v>
      </c>
      <c r="C58" s="45">
        <v>0</v>
      </c>
      <c r="D58" s="46"/>
      <c r="E58" s="47">
        <v>96</v>
      </c>
      <c r="F58" s="46"/>
      <c r="G58" s="47">
        <v>95</v>
      </c>
      <c r="H58" s="47"/>
      <c r="I58" s="47">
        <v>95</v>
      </c>
      <c r="J58" s="47">
        <v>33</v>
      </c>
      <c r="K58" s="47">
        <v>95</v>
      </c>
      <c r="L58" s="46"/>
      <c r="M58" s="47"/>
      <c r="N58" s="46"/>
      <c r="O58" s="47"/>
      <c r="P58" s="72"/>
      <c r="Q58" s="72"/>
      <c r="R58" s="72"/>
      <c r="S58" s="72"/>
      <c r="T58" s="14"/>
      <c r="U58" s="81"/>
    </row>
    <row r="59" s="3" customFormat="1" ht="21" customHeight="1" spans="1:21">
      <c r="A59" s="1" t="s">
        <v>94</v>
      </c>
      <c r="B59" s="42">
        <v>280</v>
      </c>
      <c r="C59" s="45">
        <v>0</v>
      </c>
      <c r="D59" s="46"/>
      <c r="E59" s="47">
        <v>280</v>
      </c>
      <c r="F59" s="46"/>
      <c r="G59" s="47">
        <v>280</v>
      </c>
      <c r="H59" s="47"/>
      <c r="I59" s="47">
        <v>268</v>
      </c>
      <c r="J59" s="47"/>
      <c r="K59" s="47">
        <v>268</v>
      </c>
      <c r="L59" s="46"/>
      <c r="M59" s="47"/>
      <c r="N59" s="46"/>
      <c r="O59" s="47"/>
      <c r="P59" s="72"/>
      <c r="Q59" s="72"/>
      <c r="R59" s="72"/>
      <c r="S59" s="72"/>
      <c r="T59" s="14"/>
      <c r="U59" s="81"/>
    </row>
    <row r="60" s="3" customFormat="1" ht="26" customHeight="1" spans="1:21">
      <c r="A60" s="1" t="s">
        <v>95</v>
      </c>
      <c r="B60" s="42">
        <v>296</v>
      </c>
      <c r="C60" s="45">
        <v>0</v>
      </c>
      <c r="D60" s="46"/>
      <c r="E60" s="47">
        <v>266</v>
      </c>
      <c r="F60" s="46"/>
      <c r="G60" s="47">
        <v>246</v>
      </c>
      <c r="H60" s="47"/>
      <c r="I60" s="47">
        <v>240</v>
      </c>
      <c r="J60" s="47"/>
      <c r="K60" s="47">
        <v>240</v>
      </c>
      <c r="L60" s="46"/>
      <c r="M60" s="47"/>
      <c r="N60" s="46"/>
      <c r="O60" s="47"/>
      <c r="P60" s="72"/>
      <c r="Q60" s="72"/>
      <c r="R60" s="72"/>
      <c r="S60" s="72"/>
      <c r="T60" s="14"/>
      <c r="U60" s="81"/>
    </row>
    <row r="61" s="3" customFormat="1" ht="29" customHeight="1" spans="1:21">
      <c r="A61" s="43" t="s">
        <v>96</v>
      </c>
      <c r="B61" s="42">
        <v>477</v>
      </c>
      <c r="C61" s="45">
        <v>0</v>
      </c>
      <c r="D61" s="46"/>
      <c r="E61" s="47">
        <v>477</v>
      </c>
      <c r="F61" s="46"/>
      <c r="G61" s="47">
        <v>477</v>
      </c>
      <c r="H61" s="47"/>
      <c r="I61" s="47">
        <v>470</v>
      </c>
      <c r="J61" s="47"/>
      <c r="K61" s="47">
        <v>470</v>
      </c>
      <c r="L61" s="46"/>
      <c r="M61" s="47"/>
      <c r="N61" s="46"/>
      <c r="O61" s="47"/>
      <c r="P61" s="72"/>
      <c r="Q61" s="72"/>
      <c r="R61" s="72"/>
      <c r="S61" s="72"/>
      <c r="T61" s="14"/>
      <c r="U61" s="81"/>
    </row>
    <row r="62" s="3" customFormat="1" ht="21" customHeight="1" spans="1:21">
      <c r="A62" s="43" t="s">
        <v>97</v>
      </c>
      <c r="B62" s="42">
        <v>156</v>
      </c>
      <c r="C62" s="45">
        <v>0</v>
      </c>
      <c r="D62" s="42"/>
      <c r="E62" s="42">
        <v>156</v>
      </c>
      <c r="F62" s="42"/>
      <c r="G62" s="42">
        <v>156</v>
      </c>
      <c r="H62" s="42"/>
      <c r="I62" s="42">
        <v>156</v>
      </c>
      <c r="J62" s="42"/>
      <c r="K62" s="42">
        <v>156</v>
      </c>
      <c r="L62" s="42"/>
      <c r="M62" s="42"/>
      <c r="N62" s="42"/>
      <c r="O62" s="42"/>
      <c r="P62" s="72"/>
      <c r="Q62" s="72"/>
      <c r="R62" s="72"/>
      <c r="S62" s="72"/>
      <c r="T62" s="14"/>
      <c r="U62" s="81"/>
    </row>
    <row r="63" s="3" customFormat="1" ht="20.25" customHeight="1" spans="1:21">
      <c r="A63" s="42" t="s">
        <v>98</v>
      </c>
      <c r="B63" s="42">
        <v>819</v>
      </c>
      <c r="C63" s="45">
        <v>17</v>
      </c>
      <c r="D63" s="46"/>
      <c r="E63" s="47">
        <v>819</v>
      </c>
      <c r="F63" s="46"/>
      <c r="G63" s="47">
        <v>819</v>
      </c>
      <c r="H63" s="47"/>
      <c r="I63" s="47">
        <v>800</v>
      </c>
      <c r="J63" s="47">
        <v>38</v>
      </c>
      <c r="K63" s="47">
        <v>800</v>
      </c>
      <c r="L63" s="46"/>
      <c r="M63" s="47">
        <v>17</v>
      </c>
      <c r="N63" s="46"/>
      <c r="O63" s="47">
        <v>17</v>
      </c>
      <c r="P63" s="72"/>
      <c r="Q63" s="72">
        <v>17</v>
      </c>
      <c r="R63" s="72"/>
      <c r="S63" s="72">
        <v>5</v>
      </c>
      <c r="T63" s="14"/>
      <c r="U63" s="81"/>
    </row>
    <row r="64" s="3" customFormat="1" customHeight="1" spans="1:21">
      <c r="A64" s="1" t="s">
        <v>99</v>
      </c>
      <c r="B64" s="42">
        <v>128</v>
      </c>
      <c r="C64" s="50">
        <v>0</v>
      </c>
      <c r="D64" s="53"/>
      <c r="E64" s="54">
        <v>128</v>
      </c>
      <c r="F64" s="53"/>
      <c r="G64" s="47">
        <v>128</v>
      </c>
      <c r="H64" s="47"/>
      <c r="I64" s="47">
        <v>128</v>
      </c>
      <c r="J64" s="47"/>
      <c r="K64" s="47">
        <v>128</v>
      </c>
      <c r="L64" s="46"/>
      <c r="M64" s="47"/>
      <c r="N64" s="46"/>
      <c r="O64" s="47"/>
      <c r="P64" s="72"/>
      <c r="Q64" s="72"/>
      <c r="R64" s="72"/>
      <c r="S64" s="72"/>
      <c r="T64" s="14"/>
      <c r="U64" s="81"/>
    </row>
    <row r="65" s="3" customFormat="1" ht="26" customHeight="1" spans="1:21">
      <c r="A65" s="42" t="s">
        <v>100</v>
      </c>
      <c r="B65" s="42">
        <v>298</v>
      </c>
      <c r="C65" s="50">
        <v>0</v>
      </c>
      <c r="D65" s="53"/>
      <c r="E65" s="54">
        <v>298</v>
      </c>
      <c r="F65" s="53"/>
      <c r="G65" s="47">
        <v>298</v>
      </c>
      <c r="H65" s="47"/>
      <c r="I65" s="47">
        <v>298</v>
      </c>
      <c r="J65" s="47"/>
      <c r="K65" s="47">
        <v>298</v>
      </c>
      <c r="L65" s="46"/>
      <c r="M65" s="47"/>
      <c r="N65" s="46"/>
      <c r="O65" s="47"/>
      <c r="P65" s="72"/>
      <c r="Q65" s="72"/>
      <c r="R65" s="72"/>
      <c r="S65" s="72"/>
      <c r="T65" s="41"/>
      <c r="U65" s="80" t="s">
        <v>101</v>
      </c>
    </row>
    <row r="66" s="3" customFormat="1" ht="20.25" customHeight="1" spans="1:21">
      <c r="A66" s="1" t="s">
        <v>102</v>
      </c>
      <c r="B66" s="42">
        <v>58</v>
      </c>
      <c r="C66" s="50">
        <v>0</v>
      </c>
      <c r="D66" s="53"/>
      <c r="E66" s="54">
        <v>58</v>
      </c>
      <c r="F66" s="53"/>
      <c r="G66" s="47">
        <v>58</v>
      </c>
      <c r="H66" s="47"/>
      <c r="I66" s="47">
        <v>58</v>
      </c>
      <c r="J66" s="47"/>
      <c r="K66" s="47">
        <v>58</v>
      </c>
      <c r="L66" s="46"/>
      <c r="M66" s="47"/>
      <c r="N66" s="46"/>
      <c r="O66" s="47"/>
      <c r="P66" s="72"/>
      <c r="Q66" s="72"/>
      <c r="R66" s="72"/>
      <c r="S66" s="72"/>
      <c r="T66" s="14"/>
      <c r="U66" s="81"/>
    </row>
    <row r="67" s="3" customFormat="1" ht="18.75" customHeight="1" spans="1:21">
      <c r="A67" s="1" t="s">
        <v>103</v>
      </c>
      <c r="B67" s="42">
        <v>176</v>
      </c>
      <c r="C67" s="50">
        <v>0</v>
      </c>
      <c r="D67" s="53"/>
      <c r="E67" s="54">
        <v>176</v>
      </c>
      <c r="F67" s="53"/>
      <c r="G67" s="47">
        <v>176</v>
      </c>
      <c r="H67" s="47"/>
      <c r="I67" s="47">
        <v>176</v>
      </c>
      <c r="J67" s="47"/>
      <c r="K67" s="47">
        <v>176</v>
      </c>
      <c r="L67" s="46"/>
      <c r="M67" s="47"/>
      <c r="N67" s="46"/>
      <c r="O67" s="47"/>
      <c r="P67" s="72"/>
      <c r="Q67" s="72"/>
      <c r="R67" s="72"/>
      <c r="S67" s="72"/>
      <c r="T67" s="14"/>
      <c r="U67" s="81"/>
    </row>
    <row r="68" s="3" customFormat="1" ht="21" customHeight="1" spans="1:21">
      <c r="A68" s="42" t="s">
        <v>104</v>
      </c>
      <c r="B68" s="42">
        <v>466</v>
      </c>
      <c r="C68" s="50">
        <v>0</v>
      </c>
      <c r="D68" s="53"/>
      <c r="E68" s="54">
        <v>466</v>
      </c>
      <c r="F68" s="53"/>
      <c r="G68" s="47">
        <v>466</v>
      </c>
      <c r="H68" s="47"/>
      <c r="I68" s="47">
        <v>288</v>
      </c>
      <c r="J68" s="47"/>
      <c r="K68" s="47">
        <v>288</v>
      </c>
      <c r="L68" s="46"/>
      <c r="M68" s="47"/>
      <c r="N68" s="46"/>
      <c r="O68" s="47"/>
      <c r="P68" s="72"/>
      <c r="Q68" s="72"/>
      <c r="R68" s="72"/>
      <c r="S68" s="72"/>
      <c r="T68" s="82"/>
      <c r="U68" s="81"/>
    </row>
    <row r="69" s="3" customFormat="1" ht="21" customHeight="1" spans="1:21">
      <c r="A69" s="42" t="s">
        <v>105</v>
      </c>
      <c r="B69" s="42">
        <v>432</v>
      </c>
      <c r="C69" s="45">
        <v>0</v>
      </c>
      <c r="D69" s="46"/>
      <c r="E69" s="47">
        <v>432</v>
      </c>
      <c r="F69" s="46"/>
      <c r="G69" s="47">
        <v>432</v>
      </c>
      <c r="H69" s="47"/>
      <c r="I69" s="47">
        <v>200</v>
      </c>
      <c r="J69" s="47"/>
      <c r="K69" s="47">
        <v>200</v>
      </c>
      <c r="L69" s="46"/>
      <c r="M69" s="47"/>
      <c r="N69" s="46"/>
      <c r="O69" s="47"/>
      <c r="P69" s="72"/>
      <c r="Q69" s="72"/>
      <c r="R69" s="72"/>
      <c r="S69" s="72"/>
      <c r="T69" s="82"/>
      <c r="U69" s="81"/>
    </row>
    <row r="70" s="3" customFormat="1" customHeight="1" spans="1:21">
      <c r="A70" s="42" t="s">
        <v>106</v>
      </c>
      <c r="B70" s="42">
        <v>165</v>
      </c>
      <c r="C70" s="45">
        <v>0</v>
      </c>
      <c r="D70" s="46"/>
      <c r="E70" s="47">
        <v>163</v>
      </c>
      <c r="F70" s="46"/>
      <c r="G70" s="47">
        <v>163</v>
      </c>
      <c r="H70" s="47"/>
      <c r="I70" s="47">
        <v>165</v>
      </c>
      <c r="J70" s="47">
        <v>35</v>
      </c>
      <c r="K70" s="47">
        <v>165</v>
      </c>
      <c r="L70" s="46"/>
      <c r="M70" s="47"/>
      <c r="N70" s="46"/>
      <c r="O70" s="47"/>
      <c r="P70" s="72"/>
      <c r="Q70" s="72"/>
      <c r="R70" s="72"/>
      <c r="S70" s="72"/>
      <c r="T70" s="14"/>
      <c r="U70" s="81"/>
    </row>
    <row r="71" s="3" customFormat="1" ht="21.75" customHeight="1" spans="1:21">
      <c r="A71" s="1" t="s">
        <v>107</v>
      </c>
      <c r="B71" s="42">
        <v>127</v>
      </c>
      <c r="C71" s="45">
        <v>0</v>
      </c>
      <c r="D71" s="46"/>
      <c r="E71" s="47">
        <v>127</v>
      </c>
      <c r="F71" s="46"/>
      <c r="G71" s="47">
        <v>127</v>
      </c>
      <c r="H71" s="47"/>
      <c r="I71" s="47">
        <v>127</v>
      </c>
      <c r="J71" s="47"/>
      <c r="K71" s="47">
        <v>127</v>
      </c>
      <c r="L71" s="46"/>
      <c r="M71" s="47"/>
      <c r="N71" s="46"/>
      <c r="O71" s="47"/>
      <c r="P71" s="72"/>
      <c r="Q71" s="72"/>
      <c r="R71" s="72"/>
      <c r="S71" s="72"/>
      <c r="T71" s="14"/>
      <c r="U71" s="81"/>
    </row>
    <row r="72" s="3" customFormat="1" ht="21" customHeight="1" spans="1:21">
      <c r="A72" s="1" t="s">
        <v>108</v>
      </c>
      <c r="B72" s="42">
        <v>103</v>
      </c>
      <c r="C72" s="45">
        <v>0</v>
      </c>
      <c r="D72" s="46"/>
      <c r="E72" s="47">
        <v>103</v>
      </c>
      <c r="F72" s="46"/>
      <c r="G72" s="47">
        <v>103</v>
      </c>
      <c r="H72" s="47"/>
      <c r="I72" s="47">
        <v>103</v>
      </c>
      <c r="J72" s="47"/>
      <c r="K72" s="47">
        <v>103</v>
      </c>
      <c r="L72" s="46"/>
      <c r="M72" s="47"/>
      <c r="N72" s="46"/>
      <c r="O72" s="47"/>
      <c r="P72" s="72"/>
      <c r="Q72" s="72"/>
      <c r="R72" s="72"/>
      <c r="S72" s="72"/>
      <c r="T72" s="41"/>
      <c r="U72" s="81"/>
    </row>
    <row r="73" s="3" customFormat="1" ht="24.75" customHeight="1" spans="1:21">
      <c r="A73" s="1" t="s">
        <v>109</v>
      </c>
      <c r="B73" s="42">
        <v>398</v>
      </c>
      <c r="C73" s="45">
        <v>112</v>
      </c>
      <c r="D73" s="46"/>
      <c r="E73" s="47">
        <v>398</v>
      </c>
      <c r="F73" s="46"/>
      <c r="G73" s="47">
        <v>398</v>
      </c>
      <c r="H73" s="47"/>
      <c r="I73" s="47">
        <v>188</v>
      </c>
      <c r="J73" s="47"/>
      <c r="K73" s="47">
        <v>188</v>
      </c>
      <c r="L73" s="46"/>
      <c r="M73" s="47">
        <v>112</v>
      </c>
      <c r="N73" s="46"/>
      <c r="O73" s="47">
        <v>112</v>
      </c>
      <c r="P73" s="72"/>
      <c r="Q73" s="72">
        <v>80</v>
      </c>
      <c r="R73" s="72"/>
      <c r="S73" s="72">
        <v>26</v>
      </c>
      <c r="T73" s="41"/>
      <c r="U73" s="81"/>
    </row>
    <row r="74" s="3" customFormat="1" ht="21" customHeight="1" spans="1:21">
      <c r="A74" s="42" t="s">
        <v>110</v>
      </c>
      <c r="B74" s="42">
        <v>160</v>
      </c>
      <c r="C74" s="45">
        <v>0</v>
      </c>
      <c r="D74" s="46"/>
      <c r="E74" s="47">
        <v>160</v>
      </c>
      <c r="F74" s="46"/>
      <c r="G74" s="47">
        <v>130</v>
      </c>
      <c r="H74" s="47"/>
      <c r="I74" s="47">
        <v>117</v>
      </c>
      <c r="J74" s="47"/>
      <c r="K74" s="47">
        <v>117</v>
      </c>
      <c r="L74" s="46"/>
      <c r="M74" s="47"/>
      <c r="N74" s="46"/>
      <c r="O74" s="47"/>
      <c r="P74" s="72"/>
      <c r="Q74" s="72"/>
      <c r="R74" s="72"/>
      <c r="S74" s="72"/>
      <c r="T74" s="82"/>
      <c r="U74" s="81"/>
    </row>
    <row r="75" s="3" customFormat="1" ht="21" customHeight="1" spans="1:21">
      <c r="A75" s="42" t="s">
        <v>111</v>
      </c>
      <c r="B75" s="42">
        <v>826</v>
      </c>
      <c r="C75" s="45">
        <v>0</v>
      </c>
      <c r="D75" s="46"/>
      <c r="E75" s="47">
        <v>826</v>
      </c>
      <c r="F75" s="46"/>
      <c r="G75" s="47">
        <v>826</v>
      </c>
      <c r="H75" s="47"/>
      <c r="I75" s="47">
        <v>799</v>
      </c>
      <c r="J75" s="47"/>
      <c r="K75" s="47">
        <v>799</v>
      </c>
      <c r="L75" s="46"/>
      <c r="M75" s="47"/>
      <c r="N75" s="46"/>
      <c r="O75" s="47"/>
      <c r="P75" s="72"/>
      <c r="Q75" s="72"/>
      <c r="R75" s="72"/>
      <c r="S75" s="72"/>
      <c r="T75" s="82"/>
      <c r="U75" s="81"/>
    </row>
    <row r="76" s="3" customFormat="1" ht="21" customHeight="1" spans="1:21">
      <c r="A76" s="42" t="s">
        <v>112</v>
      </c>
      <c r="B76" s="42">
        <v>333</v>
      </c>
      <c r="C76" s="45">
        <v>0</v>
      </c>
      <c r="D76" s="46"/>
      <c r="E76" s="47">
        <v>333</v>
      </c>
      <c r="F76" s="46"/>
      <c r="G76" s="47">
        <v>333</v>
      </c>
      <c r="H76" s="47"/>
      <c r="I76" s="47">
        <v>333</v>
      </c>
      <c r="J76" s="47"/>
      <c r="K76" s="47">
        <v>333</v>
      </c>
      <c r="L76" s="46"/>
      <c r="M76" s="47"/>
      <c r="N76" s="46"/>
      <c r="O76" s="47"/>
      <c r="P76" s="72"/>
      <c r="Q76" s="72"/>
      <c r="R76" s="72"/>
      <c r="S76" s="72"/>
      <c r="T76" s="82"/>
      <c r="U76" s="84"/>
    </row>
    <row r="77" s="3" customFormat="1" customHeight="1" spans="1:21">
      <c r="A77" s="88" t="s">
        <v>113</v>
      </c>
      <c r="B77" s="42">
        <v>204</v>
      </c>
      <c r="C77" s="45">
        <v>0</v>
      </c>
      <c r="D77" s="46"/>
      <c r="E77" s="47">
        <v>204</v>
      </c>
      <c r="F77" s="46"/>
      <c r="G77" s="47">
        <v>204</v>
      </c>
      <c r="H77" s="47"/>
      <c r="I77" s="47">
        <v>204</v>
      </c>
      <c r="J77" s="47"/>
      <c r="K77" s="47">
        <v>204</v>
      </c>
      <c r="L77" s="46"/>
      <c r="M77" s="47"/>
      <c r="N77" s="46"/>
      <c r="O77" s="47"/>
      <c r="P77" s="72"/>
      <c r="Q77" s="72"/>
      <c r="R77" s="72"/>
      <c r="S77" s="72"/>
      <c r="T77" s="82"/>
      <c r="U77" s="80" t="s">
        <v>114</v>
      </c>
    </row>
    <row r="78" s="3" customFormat="1" customHeight="1" spans="1:21">
      <c r="A78" s="42" t="s">
        <v>115</v>
      </c>
      <c r="B78" s="42">
        <v>750</v>
      </c>
      <c r="C78" s="45">
        <v>27</v>
      </c>
      <c r="D78" s="46"/>
      <c r="E78" s="47">
        <v>750</v>
      </c>
      <c r="F78" s="46"/>
      <c r="G78" s="47">
        <v>750</v>
      </c>
      <c r="H78" s="47"/>
      <c r="I78" s="47">
        <v>750</v>
      </c>
      <c r="J78" s="47"/>
      <c r="K78" s="47">
        <v>750</v>
      </c>
      <c r="L78" s="46"/>
      <c r="M78" s="47">
        <v>27</v>
      </c>
      <c r="N78" s="46"/>
      <c r="O78" s="47">
        <v>27</v>
      </c>
      <c r="P78" s="72"/>
      <c r="Q78" s="72">
        <v>27</v>
      </c>
      <c r="R78" s="72"/>
      <c r="S78" s="72"/>
      <c r="T78" s="82"/>
      <c r="U78" s="81"/>
    </row>
    <row r="79" s="3" customFormat="1" customHeight="1" spans="1:21">
      <c r="A79" s="1" t="s">
        <v>116</v>
      </c>
      <c r="B79" s="42">
        <v>244</v>
      </c>
      <c r="C79" s="45">
        <v>27</v>
      </c>
      <c r="D79" s="46"/>
      <c r="E79" s="47">
        <v>244</v>
      </c>
      <c r="F79" s="46"/>
      <c r="G79" s="47">
        <v>244</v>
      </c>
      <c r="H79" s="47"/>
      <c r="I79" s="47">
        <v>244</v>
      </c>
      <c r="J79" s="47"/>
      <c r="K79" s="47">
        <v>244</v>
      </c>
      <c r="L79" s="46"/>
      <c r="M79" s="47">
        <v>27</v>
      </c>
      <c r="N79" s="46"/>
      <c r="O79" s="47">
        <v>27</v>
      </c>
      <c r="P79" s="72"/>
      <c r="Q79" s="72">
        <v>22</v>
      </c>
      <c r="R79" s="72"/>
      <c r="S79" s="72">
        <v>3</v>
      </c>
      <c r="T79" s="14"/>
      <c r="U79" s="81"/>
    </row>
    <row r="80" s="3" customFormat="1" customHeight="1" spans="1:21">
      <c r="A80" s="42" t="s">
        <v>117</v>
      </c>
      <c r="B80" s="42">
        <v>983</v>
      </c>
      <c r="C80" s="45">
        <v>94</v>
      </c>
      <c r="D80" s="46"/>
      <c r="E80" s="47">
        <v>983</v>
      </c>
      <c r="F80" s="46"/>
      <c r="G80" s="47">
        <v>983</v>
      </c>
      <c r="H80" s="47"/>
      <c r="I80" s="47">
        <v>634</v>
      </c>
      <c r="J80" s="47">
        <v>15</v>
      </c>
      <c r="K80" s="47">
        <v>634</v>
      </c>
      <c r="L80" s="46"/>
      <c r="M80" s="47">
        <v>94</v>
      </c>
      <c r="N80" s="46"/>
      <c r="O80" s="47">
        <v>94</v>
      </c>
      <c r="P80" s="72"/>
      <c r="Q80" s="72">
        <v>90</v>
      </c>
      <c r="R80" s="72"/>
      <c r="S80" s="72">
        <v>67</v>
      </c>
      <c r="T80" s="82"/>
      <c r="U80" s="81"/>
    </row>
    <row r="81" s="3" customFormat="1" customHeight="1" spans="1:21">
      <c r="A81" s="89" t="s">
        <v>118</v>
      </c>
      <c r="B81" s="42">
        <v>63</v>
      </c>
      <c r="C81" s="45">
        <v>0</v>
      </c>
      <c r="D81" s="46"/>
      <c r="E81" s="47">
        <v>63</v>
      </c>
      <c r="F81" s="46"/>
      <c r="G81" s="47">
        <v>63</v>
      </c>
      <c r="H81" s="47"/>
      <c r="I81" s="47">
        <v>63</v>
      </c>
      <c r="J81" s="47"/>
      <c r="K81" s="47">
        <v>63</v>
      </c>
      <c r="L81" s="46"/>
      <c r="M81" s="47"/>
      <c r="N81" s="46"/>
      <c r="O81" s="47"/>
      <c r="P81" s="72"/>
      <c r="Q81" s="72"/>
      <c r="R81" s="72"/>
      <c r="S81" s="72"/>
      <c r="T81" s="82"/>
      <c r="U81" s="81"/>
    </row>
    <row r="82" s="3" customFormat="1" customHeight="1" spans="1:21">
      <c r="A82" s="48" t="s">
        <v>119</v>
      </c>
      <c r="B82" s="42">
        <v>85</v>
      </c>
      <c r="C82" s="45">
        <v>0</v>
      </c>
      <c r="D82" s="46"/>
      <c r="E82" s="47">
        <v>85</v>
      </c>
      <c r="F82" s="46"/>
      <c r="G82" s="47">
        <v>85</v>
      </c>
      <c r="H82" s="47"/>
      <c r="I82" s="47">
        <v>85</v>
      </c>
      <c r="J82" s="47"/>
      <c r="K82" s="47">
        <v>85</v>
      </c>
      <c r="L82" s="46"/>
      <c r="M82" s="47"/>
      <c r="N82" s="46"/>
      <c r="O82" s="47"/>
      <c r="P82" s="72"/>
      <c r="Q82" s="72"/>
      <c r="R82" s="72"/>
      <c r="S82" s="72"/>
      <c r="T82" s="14"/>
      <c r="U82" s="81"/>
    </row>
    <row r="83" s="3" customFormat="1" customHeight="1" spans="1:21">
      <c r="A83" s="48" t="s">
        <v>120</v>
      </c>
      <c r="B83" s="42">
        <v>208</v>
      </c>
      <c r="C83" s="45">
        <v>0</v>
      </c>
      <c r="D83" s="46"/>
      <c r="E83" s="47">
        <v>208</v>
      </c>
      <c r="F83" s="46"/>
      <c r="G83" s="47">
        <v>208</v>
      </c>
      <c r="H83" s="47"/>
      <c r="I83" s="47">
        <v>208</v>
      </c>
      <c r="J83" s="47">
        <v>18</v>
      </c>
      <c r="K83" s="47">
        <v>208</v>
      </c>
      <c r="L83" s="46"/>
      <c r="M83" s="47"/>
      <c r="N83" s="46"/>
      <c r="O83" s="47"/>
      <c r="P83" s="72"/>
      <c r="Q83" s="72"/>
      <c r="R83" s="72"/>
      <c r="S83" s="72"/>
      <c r="T83" s="82"/>
      <c r="U83" s="81"/>
    </row>
    <row r="84" s="3" customFormat="1" ht="18" customHeight="1" spans="1:21">
      <c r="A84" s="1" t="s">
        <v>121</v>
      </c>
      <c r="B84" s="42">
        <v>59</v>
      </c>
      <c r="C84" s="45">
        <v>0</v>
      </c>
      <c r="D84" s="46"/>
      <c r="E84" s="47">
        <v>59</v>
      </c>
      <c r="F84" s="46"/>
      <c r="G84" s="47">
        <v>59</v>
      </c>
      <c r="H84" s="47"/>
      <c r="I84" s="47">
        <v>59</v>
      </c>
      <c r="J84" s="47"/>
      <c r="K84" s="47">
        <v>59</v>
      </c>
      <c r="L84" s="46"/>
      <c r="M84" s="47"/>
      <c r="N84" s="46"/>
      <c r="O84" s="47"/>
      <c r="P84" s="72"/>
      <c r="Q84" s="72"/>
      <c r="R84" s="72"/>
      <c r="S84" s="72"/>
      <c r="T84" s="14"/>
      <c r="U84" s="81"/>
    </row>
    <row r="85" s="3" customFormat="1" customHeight="1" spans="1:21">
      <c r="A85" s="49" t="s">
        <v>122</v>
      </c>
      <c r="B85" s="42">
        <v>38</v>
      </c>
      <c r="C85" s="45">
        <v>33</v>
      </c>
      <c r="D85" s="46"/>
      <c r="E85" s="47">
        <v>38</v>
      </c>
      <c r="F85" s="46"/>
      <c r="G85" s="47">
        <v>38</v>
      </c>
      <c r="H85" s="47"/>
      <c r="I85" s="47">
        <v>38</v>
      </c>
      <c r="J85" s="47">
        <v>18</v>
      </c>
      <c r="K85" s="47">
        <v>38</v>
      </c>
      <c r="L85" s="46"/>
      <c r="M85" s="47">
        <v>33</v>
      </c>
      <c r="N85" s="46"/>
      <c r="O85" s="47">
        <v>28</v>
      </c>
      <c r="P85" s="72"/>
      <c r="Q85" s="72">
        <v>18</v>
      </c>
      <c r="R85" s="72"/>
      <c r="S85" s="72">
        <v>17</v>
      </c>
      <c r="T85" s="82"/>
      <c r="U85" s="84"/>
    </row>
    <row r="86" s="3" customFormat="1" customHeight="1" spans="1:21">
      <c r="A86" s="42" t="s">
        <v>123</v>
      </c>
      <c r="B86" s="42">
        <v>342</v>
      </c>
      <c r="C86" s="45">
        <v>53</v>
      </c>
      <c r="D86" s="90"/>
      <c r="E86" s="44">
        <v>342</v>
      </c>
      <c r="F86" s="90"/>
      <c r="G86" s="44">
        <v>342</v>
      </c>
      <c r="H86" s="44"/>
      <c r="I86" s="44">
        <v>342</v>
      </c>
      <c r="J86" s="107"/>
      <c r="K86" s="44">
        <v>342</v>
      </c>
      <c r="L86" s="44"/>
      <c r="M86" s="44">
        <v>53</v>
      </c>
      <c r="N86" s="108"/>
      <c r="O86" s="44">
        <v>53</v>
      </c>
      <c r="P86" s="109"/>
      <c r="Q86" s="109">
        <v>25</v>
      </c>
      <c r="R86" s="109"/>
      <c r="S86" s="109">
        <v>25</v>
      </c>
      <c r="T86" s="82"/>
      <c r="U86" s="80" t="s">
        <v>124</v>
      </c>
    </row>
    <row r="87" s="3" customFormat="1" customHeight="1" spans="1:21">
      <c r="A87" s="42" t="s">
        <v>125</v>
      </c>
      <c r="B87" s="42">
        <v>377</v>
      </c>
      <c r="C87" s="45">
        <v>0</v>
      </c>
      <c r="D87" s="46"/>
      <c r="E87" s="47">
        <v>377</v>
      </c>
      <c r="F87" s="46"/>
      <c r="G87" s="47">
        <v>377</v>
      </c>
      <c r="H87" s="47"/>
      <c r="I87" s="47">
        <v>350</v>
      </c>
      <c r="J87" s="47"/>
      <c r="K87" s="47">
        <v>348</v>
      </c>
      <c r="L87" s="46"/>
      <c r="M87" s="47"/>
      <c r="N87" s="46"/>
      <c r="O87" s="47"/>
      <c r="P87" s="72"/>
      <c r="Q87" s="72"/>
      <c r="R87" s="72"/>
      <c r="S87" s="72"/>
      <c r="T87" s="82"/>
      <c r="U87" s="81"/>
    </row>
    <row r="88" s="3" customFormat="1" ht="21" customHeight="1" spans="1:21">
      <c r="A88" s="1" t="s">
        <v>126</v>
      </c>
      <c r="B88" s="42">
        <v>87</v>
      </c>
      <c r="C88" s="45">
        <v>0</v>
      </c>
      <c r="D88" s="46"/>
      <c r="E88" s="47">
        <v>87</v>
      </c>
      <c r="F88" s="46"/>
      <c r="G88" s="47">
        <v>87</v>
      </c>
      <c r="H88" s="47"/>
      <c r="I88" s="47">
        <v>87</v>
      </c>
      <c r="J88" s="47"/>
      <c r="K88" s="47">
        <v>67</v>
      </c>
      <c r="L88" s="46"/>
      <c r="M88" s="47">
        <v>7</v>
      </c>
      <c r="N88" s="46"/>
      <c r="O88" s="47"/>
      <c r="P88" s="72"/>
      <c r="Q88" s="72"/>
      <c r="R88" s="72"/>
      <c r="S88" s="72"/>
      <c r="T88" s="82"/>
      <c r="U88" s="81"/>
    </row>
    <row r="89" s="3" customFormat="1" customHeight="1" spans="1:21">
      <c r="A89" s="1" t="s">
        <v>127</v>
      </c>
      <c r="B89" s="42">
        <v>955</v>
      </c>
      <c r="C89" s="45">
        <v>16</v>
      </c>
      <c r="D89" s="46"/>
      <c r="E89" s="47">
        <v>955</v>
      </c>
      <c r="F89" s="46"/>
      <c r="G89" s="47">
        <v>955</v>
      </c>
      <c r="H89" s="47"/>
      <c r="I89" s="47">
        <v>377</v>
      </c>
      <c r="J89" s="47">
        <v>26</v>
      </c>
      <c r="K89" s="47">
        <v>320</v>
      </c>
      <c r="L89" s="46"/>
      <c r="M89" s="47">
        <v>16</v>
      </c>
      <c r="N89" s="46"/>
      <c r="O89" s="47">
        <v>16</v>
      </c>
      <c r="P89" s="72"/>
      <c r="Q89" s="72">
        <v>13</v>
      </c>
      <c r="R89" s="72"/>
      <c r="S89" s="72">
        <v>11</v>
      </c>
      <c r="T89" s="82"/>
      <c r="U89" s="81"/>
    </row>
    <row r="90" s="3" customFormat="1" customHeight="1" spans="1:21">
      <c r="A90" s="42" t="s">
        <v>128</v>
      </c>
      <c r="B90" s="42">
        <v>685</v>
      </c>
      <c r="C90" s="45">
        <v>60</v>
      </c>
      <c r="D90" s="46"/>
      <c r="E90" s="47">
        <v>685</v>
      </c>
      <c r="F90" s="46"/>
      <c r="G90" s="47">
        <v>685</v>
      </c>
      <c r="H90" s="47"/>
      <c r="I90" s="47">
        <v>680</v>
      </c>
      <c r="J90" s="47"/>
      <c r="K90" s="47">
        <v>680</v>
      </c>
      <c r="L90" s="46"/>
      <c r="M90" s="47">
        <v>60</v>
      </c>
      <c r="N90" s="46"/>
      <c r="O90" s="47">
        <v>60</v>
      </c>
      <c r="P90" s="72"/>
      <c r="Q90" s="72">
        <v>47</v>
      </c>
      <c r="R90" s="72"/>
      <c r="S90" s="72">
        <v>47</v>
      </c>
      <c r="T90" s="82"/>
      <c r="U90" s="81"/>
    </row>
    <row r="91" s="3" customFormat="1" ht="20" customHeight="1" spans="1:21">
      <c r="A91" s="1" t="s">
        <v>129</v>
      </c>
      <c r="B91" s="42">
        <v>79</v>
      </c>
      <c r="C91" s="45">
        <v>0</v>
      </c>
      <c r="D91" s="46"/>
      <c r="E91" s="47">
        <v>79</v>
      </c>
      <c r="F91" s="46"/>
      <c r="G91" s="47">
        <v>79</v>
      </c>
      <c r="H91" s="47"/>
      <c r="I91" s="47">
        <v>75</v>
      </c>
      <c r="J91" s="47"/>
      <c r="K91" s="47">
        <v>75</v>
      </c>
      <c r="L91" s="46"/>
      <c r="M91" s="47"/>
      <c r="N91" s="46"/>
      <c r="O91" s="47"/>
      <c r="P91" s="72"/>
      <c r="Q91" s="72"/>
      <c r="R91" s="72"/>
      <c r="S91" s="72"/>
      <c r="T91" s="82"/>
      <c r="U91" s="81"/>
    </row>
    <row r="92" s="3" customFormat="1" ht="20.25" customHeight="1" spans="1:21">
      <c r="A92" s="1" t="s">
        <v>130</v>
      </c>
      <c r="B92" s="42">
        <v>300</v>
      </c>
      <c r="C92" s="45">
        <v>0</v>
      </c>
      <c r="D92" s="46"/>
      <c r="E92" s="47">
        <v>300</v>
      </c>
      <c r="F92" s="46"/>
      <c r="G92" s="47">
        <v>300</v>
      </c>
      <c r="H92" s="47"/>
      <c r="I92" s="47">
        <v>300</v>
      </c>
      <c r="J92" s="47">
        <v>20</v>
      </c>
      <c r="K92" s="47">
        <v>300</v>
      </c>
      <c r="L92" s="46"/>
      <c r="M92" s="47"/>
      <c r="N92" s="46"/>
      <c r="O92" s="47"/>
      <c r="P92" s="72"/>
      <c r="Q92" s="72"/>
      <c r="R92" s="72"/>
      <c r="S92" s="72"/>
      <c r="T92" s="82"/>
      <c r="U92" s="81"/>
    </row>
    <row r="93" s="3" customFormat="1" ht="20.25" customHeight="1" spans="1:21">
      <c r="A93" s="1" t="s">
        <v>131</v>
      </c>
      <c r="B93" s="42">
        <v>42</v>
      </c>
      <c r="C93" s="45">
        <v>0</v>
      </c>
      <c r="D93" s="46"/>
      <c r="E93" s="47">
        <v>43</v>
      </c>
      <c r="F93" s="46"/>
      <c r="G93" s="47">
        <v>43</v>
      </c>
      <c r="H93" s="47"/>
      <c r="I93" s="47">
        <v>35</v>
      </c>
      <c r="J93" s="47"/>
      <c r="K93" s="47">
        <v>35</v>
      </c>
      <c r="L93" s="46"/>
      <c r="M93" s="47"/>
      <c r="N93" s="46"/>
      <c r="O93" s="47"/>
      <c r="P93" s="72"/>
      <c r="Q93" s="72"/>
      <c r="R93" s="72"/>
      <c r="S93" s="72"/>
      <c r="T93" s="41"/>
      <c r="U93" s="81"/>
    </row>
    <row r="94" s="3" customFormat="1" ht="16.5" customHeight="1" spans="1:21">
      <c r="A94" s="1" t="s">
        <v>132</v>
      </c>
      <c r="B94" s="42">
        <v>223</v>
      </c>
      <c r="C94" s="45">
        <v>39</v>
      </c>
      <c r="D94" s="46"/>
      <c r="E94" s="47">
        <v>223</v>
      </c>
      <c r="F94" s="46"/>
      <c r="G94" s="47">
        <v>223</v>
      </c>
      <c r="H94" s="47"/>
      <c r="I94" s="47">
        <v>223</v>
      </c>
      <c r="J94" s="47"/>
      <c r="K94" s="47">
        <v>223</v>
      </c>
      <c r="L94" s="46"/>
      <c r="M94" s="47">
        <v>39</v>
      </c>
      <c r="N94" s="46"/>
      <c r="O94" s="47">
        <v>39</v>
      </c>
      <c r="P94" s="72"/>
      <c r="Q94" s="72">
        <v>39</v>
      </c>
      <c r="R94" s="72"/>
      <c r="S94" s="72">
        <v>39</v>
      </c>
      <c r="T94" s="82"/>
      <c r="U94" s="81"/>
    </row>
    <row r="95" s="3" customFormat="1" ht="21.75" customHeight="1" spans="1:21">
      <c r="A95" s="1" t="s">
        <v>133</v>
      </c>
      <c r="B95" s="42">
        <v>130</v>
      </c>
      <c r="C95" s="45">
        <v>15</v>
      </c>
      <c r="D95" s="46"/>
      <c r="E95" s="47">
        <v>130</v>
      </c>
      <c r="F95" s="46"/>
      <c r="G95" s="47">
        <v>130</v>
      </c>
      <c r="H95" s="47"/>
      <c r="I95" s="47">
        <v>120</v>
      </c>
      <c r="J95" s="47"/>
      <c r="K95" s="47">
        <v>120</v>
      </c>
      <c r="L95" s="46"/>
      <c r="M95" s="47">
        <v>15</v>
      </c>
      <c r="N95" s="46"/>
      <c r="O95" s="47">
        <v>15</v>
      </c>
      <c r="P95" s="72"/>
      <c r="Q95" s="72">
        <v>10</v>
      </c>
      <c r="R95" s="72"/>
      <c r="S95" s="72">
        <v>10</v>
      </c>
      <c r="T95" s="82"/>
      <c r="U95" s="81"/>
    </row>
    <row r="96" s="3" customFormat="1" ht="24" customHeight="1" spans="1:21">
      <c r="A96" s="1" t="s">
        <v>134</v>
      </c>
      <c r="B96" s="42">
        <v>151</v>
      </c>
      <c r="C96" s="45">
        <v>0</v>
      </c>
      <c r="D96" s="46"/>
      <c r="E96" s="47"/>
      <c r="F96" s="46"/>
      <c r="G96" s="47"/>
      <c r="H96" s="47"/>
      <c r="I96" s="47"/>
      <c r="J96" s="47"/>
      <c r="K96" s="47"/>
      <c r="L96" s="46"/>
      <c r="M96" s="47"/>
      <c r="N96" s="46"/>
      <c r="O96" s="47"/>
      <c r="P96" s="72"/>
      <c r="Q96" s="72"/>
      <c r="R96" s="72"/>
      <c r="S96" s="72"/>
      <c r="T96" s="41" t="s">
        <v>135</v>
      </c>
      <c r="U96" s="84"/>
    </row>
    <row r="97" s="3" customFormat="1" customHeight="1" spans="1:21">
      <c r="A97" s="42" t="s">
        <v>136</v>
      </c>
      <c r="B97" s="42">
        <v>361</v>
      </c>
      <c r="C97" s="45">
        <v>0</v>
      </c>
      <c r="D97" s="46"/>
      <c r="E97" s="47">
        <v>361</v>
      </c>
      <c r="F97" s="46"/>
      <c r="G97" s="47">
        <v>361</v>
      </c>
      <c r="H97" s="47"/>
      <c r="I97" s="47">
        <v>360</v>
      </c>
      <c r="J97" s="47"/>
      <c r="K97" s="47">
        <v>340</v>
      </c>
      <c r="L97" s="46"/>
      <c r="M97" s="47"/>
      <c r="N97" s="46"/>
      <c r="O97" s="47"/>
      <c r="P97" s="72"/>
      <c r="Q97" s="72"/>
      <c r="R97" s="72"/>
      <c r="S97" s="72"/>
      <c r="T97" s="82"/>
      <c r="U97" s="80" t="s">
        <v>137</v>
      </c>
    </row>
    <row r="98" s="3" customFormat="1" customHeight="1" spans="1:21">
      <c r="A98" s="42" t="s">
        <v>138</v>
      </c>
      <c r="B98" s="42">
        <v>90</v>
      </c>
      <c r="C98" s="45">
        <v>0</v>
      </c>
      <c r="D98" s="46"/>
      <c r="E98" s="47">
        <v>90</v>
      </c>
      <c r="F98" s="46"/>
      <c r="G98" s="47">
        <v>90</v>
      </c>
      <c r="H98" s="47"/>
      <c r="I98" s="47">
        <v>90</v>
      </c>
      <c r="J98" s="47"/>
      <c r="K98" s="47">
        <v>90</v>
      </c>
      <c r="L98" s="46"/>
      <c r="M98" s="47"/>
      <c r="N98" s="46"/>
      <c r="O98" s="47"/>
      <c r="P98" s="72"/>
      <c r="Q98" s="72"/>
      <c r="R98" s="72"/>
      <c r="S98" s="72"/>
      <c r="T98" s="82"/>
      <c r="U98" s="81"/>
    </row>
    <row r="99" s="3" customFormat="1" customHeight="1" spans="1:21">
      <c r="A99" s="1" t="s">
        <v>139</v>
      </c>
      <c r="B99" s="42">
        <v>510</v>
      </c>
      <c r="C99" s="45">
        <v>0</v>
      </c>
      <c r="D99" s="46"/>
      <c r="E99" s="47">
        <v>510</v>
      </c>
      <c r="F99" s="46"/>
      <c r="G99" s="47">
        <v>510</v>
      </c>
      <c r="H99" s="47"/>
      <c r="I99" s="47">
        <v>372</v>
      </c>
      <c r="J99" s="47"/>
      <c r="K99" s="47">
        <v>316</v>
      </c>
      <c r="L99" s="46"/>
      <c r="M99" s="47"/>
      <c r="N99" s="46"/>
      <c r="O99" s="47"/>
      <c r="P99" s="72"/>
      <c r="Q99" s="72"/>
      <c r="R99" s="72"/>
      <c r="S99" s="72"/>
      <c r="T99" s="82"/>
      <c r="U99" s="81"/>
    </row>
    <row r="100" s="3" customFormat="1" customHeight="1" spans="1:21">
      <c r="A100" s="1" t="s">
        <v>140</v>
      </c>
      <c r="B100" s="42">
        <v>154</v>
      </c>
      <c r="C100" s="45">
        <v>0</v>
      </c>
      <c r="D100" s="46"/>
      <c r="E100" s="47">
        <v>154</v>
      </c>
      <c r="F100" s="46"/>
      <c r="G100" s="47">
        <v>154</v>
      </c>
      <c r="H100" s="47"/>
      <c r="I100" s="47">
        <v>154</v>
      </c>
      <c r="J100" s="47"/>
      <c r="K100" s="47">
        <v>154</v>
      </c>
      <c r="L100" s="46"/>
      <c r="M100" s="47"/>
      <c r="N100" s="46"/>
      <c r="O100" s="47"/>
      <c r="P100" s="72"/>
      <c r="Q100" s="72"/>
      <c r="R100" s="72"/>
      <c r="S100" s="72"/>
      <c r="T100" s="14"/>
      <c r="U100" s="81"/>
    </row>
    <row r="101" s="3" customFormat="1" customHeight="1" spans="1:21">
      <c r="A101" s="42" t="s">
        <v>141</v>
      </c>
      <c r="B101" s="42">
        <v>656</v>
      </c>
      <c r="C101" s="45">
        <v>54</v>
      </c>
      <c r="D101" s="46"/>
      <c r="E101" s="47">
        <v>656</v>
      </c>
      <c r="F101" s="46"/>
      <c r="G101" s="47">
        <v>656</v>
      </c>
      <c r="H101" s="47"/>
      <c r="I101" s="47">
        <v>589</v>
      </c>
      <c r="J101" s="47"/>
      <c r="K101" s="47">
        <v>586</v>
      </c>
      <c r="L101" s="46"/>
      <c r="M101" s="47">
        <v>34</v>
      </c>
      <c r="N101" s="46"/>
      <c r="O101" s="47">
        <v>34</v>
      </c>
      <c r="P101" s="72"/>
      <c r="Q101" s="72">
        <v>34</v>
      </c>
      <c r="R101" s="72"/>
      <c r="S101" s="72">
        <v>22</v>
      </c>
      <c r="T101" s="14"/>
      <c r="U101" s="81"/>
    </row>
    <row r="102" s="3" customFormat="1" ht="35.25" customHeight="1" spans="1:21">
      <c r="A102" s="52" t="s">
        <v>142</v>
      </c>
      <c r="B102" s="52">
        <v>79</v>
      </c>
      <c r="C102" s="50">
        <v>0</v>
      </c>
      <c r="D102" s="53"/>
      <c r="E102" s="54">
        <v>79</v>
      </c>
      <c r="F102" s="53"/>
      <c r="G102" s="54">
        <v>79</v>
      </c>
      <c r="H102" s="54"/>
      <c r="I102" s="54">
        <v>79</v>
      </c>
      <c r="J102" s="54"/>
      <c r="K102" s="54">
        <v>79</v>
      </c>
      <c r="L102" s="46"/>
      <c r="M102" s="47"/>
      <c r="N102" s="46"/>
      <c r="O102" s="47"/>
      <c r="P102" s="72"/>
      <c r="Q102" s="72"/>
      <c r="R102" s="72"/>
      <c r="S102" s="72"/>
      <c r="T102" s="82"/>
      <c r="U102" s="81"/>
    </row>
    <row r="103" s="3" customFormat="1" customHeight="1" spans="1:21">
      <c r="A103" s="48" t="s">
        <v>143</v>
      </c>
      <c r="B103" s="42">
        <v>91</v>
      </c>
      <c r="C103" s="45">
        <v>0</v>
      </c>
      <c r="D103" s="46"/>
      <c r="E103" s="47">
        <v>84</v>
      </c>
      <c r="F103" s="46"/>
      <c r="G103" s="47">
        <v>84</v>
      </c>
      <c r="H103" s="47"/>
      <c r="I103" s="47">
        <v>78</v>
      </c>
      <c r="J103" s="47"/>
      <c r="K103" s="47">
        <v>78</v>
      </c>
      <c r="L103" s="46"/>
      <c r="M103" s="47"/>
      <c r="N103" s="46"/>
      <c r="O103" s="47"/>
      <c r="P103" s="72"/>
      <c r="Q103" s="72"/>
      <c r="R103" s="72"/>
      <c r="S103" s="72"/>
      <c r="T103" s="41"/>
      <c r="U103" s="123"/>
    </row>
    <row r="104" s="3" customFormat="1" customHeight="1" spans="1:21">
      <c r="A104" s="42" t="s">
        <v>144</v>
      </c>
      <c r="B104" s="42">
        <v>171</v>
      </c>
      <c r="C104" s="45">
        <v>0</v>
      </c>
      <c r="D104" s="46"/>
      <c r="E104" s="47">
        <v>171</v>
      </c>
      <c r="F104" s="46"/>
      <c r="G104" s="47">
        <v>171</v>
      </c>
      <c r="H104" s="47"/>
      <c r="I104" s="47">
        <v>158</v>
      </c>
      <c r="J104" s="47">
        <v>15</v>
      </c>
      <c r="K104" s="47">
        <v>100</v>
      </c>
      <c r="L104" s="46"/>
      <c r="M104" s="47"/>
      <c r="N104" s="46"/>
      <c r="O104" s="47"/>
      <c r="P104" s="72"/>
      <c r="Q104" s="72"/>
      <c r="R104" s="72"/>
      <c r="S104" s="72"/>
      <c r="T104" s="82"/>
      <c r="U104" s="81"/>
    </row>
    <row r="105" s="3" customFormat="1" customHeight="1" spans="1:21">
      <c r="A105" s="42" t="s">
        <v>145</v>
      </c>
      <c r="B105" s="42">
        <v>150</v>
      </c>
      <c r="C105" s="45">
        <v>0</v>
      </c>
      <c r="D105" s="46"/>
      <c r="E105" s="47">
        <v>90</v>
      </c>
      <c r="F105" s="46"/>
      <c r="G105" s="47"/>
      <c r="H105" s="47"/>
      <c r="I105" s="47"/>
      <c r="J105" s="47"/>
      <c r="K105" s="47"/>
      <c r="L105" s="46"/>
      <c r="M105" s="47"/>
      <c r="N105" s="46"/>
      <c r="O105" s="47"/>
      <c r="P105" s="72"/>
      <c r="Q105" s="72"/>
      <c r="R105" s="72"/>
      <c r="S105" s="72"/>
      <c r="T105" s="41" t="s">
        <v>135</v>
      </c>
      <c r="U105" s="81"/>
    </row>
    <row r="106" s="3" customFormat="1" ht="36.75" customHeight="1" spans="1:21">
      <c r="A106" s="1" t="s">
        <v>146</v>
      </c>
      <c r="B106" s="42">
        <v>722</v>
      </c>
      <c r="C106" s="45">
        <v>0</v>
      </c>
      <c r="D106" s="46"/>
      <c r="E106" s="47">
        <v>722</v>
      </c>
      <c r="F106" s="46"/>
      <c r="G106" s="47">
        <v>722</v>
      </c>
      <c r="H106" s="47"/>
      <c r="I106" s="47">
        <v>700</v>
      </c>
      <c r="J106" s="47"/>
      <c r="K106" s="47">
        <v>652</v>
      </c>
      <c r="L106" s="46"/>
      <c r="M106" s="47"/>
      <c r="N106" s="46"/>
      <c r="O106" s="47"/>
      <c r="P106" s="72"/>
      <c r="Q106" s="72"/>
      <c r="R106" s="72"/>
      <c r="S106" s="72"/>
      <c r="T106" s="14"/>
      <c r="U106" s="81"/>
    </row>
    <row r="107" s="3" customFormat="1" customHeight="1" spans="1:21">
      <c r="A107" s="1" t="s">
        <v>147</v>
      </c>
      <c r="B107" s="42">
        <v>239</v>
      </c>
      <c r="C107" s="45">
        <v>0</v>
      </c>
      <c r="D107" s="91"/>
      <c r="E107" s="92">
        <v>239</v>
      </c>
      <c r="F107" s="46"/>
      <c r="G107" s="47">
        <v>239</v>
      </c>
      <c r="H107" s="47"/>
      <c r="I107" s="47">
        <v>139</v>
      </c>
      <c r="J107" s="47"/>
      <c r="K107" s="47">
        <v>120</v>
      </c>
      <c r="L107" s="46"/>
      <c r="M107" s="47"/>
      <c r="N107" s="46"/>
      <c r="O107" s="47"/>
      <c r="P107" s="72"/>
      <c r="Q107" s="72"/>
      <c r="R107" s="72"/>
      <c r="S107" s="72"/>
      <c r="T107" s="41"/>
      <c r="U107" s="81"/>
    </row>
    <row r="108" s="3" customFormat="1" ht="39" customHeight="1" spans="1:21">
      <c r="A108" s="93" t="s">
        <v>58</v>
      </c>
      <c r="B108" s="42">
        <f t="shared" ref="B108:S108" si="2">SUM(B35:B107)</f>
        <v>19566</v>
      </c>
      <c r="C108" s="45">
        <f t="shared" si="2"/>
        <v>675</v>
      </c>
      <c r="D108" s="52">
        <f t="shared" si="2"/>
        <v>0</v>
      </c>
      <c r="E108" s="42">
        <f t="shared" si="2"/>
        <v>19239</v>
      </c>
      <c r="F108" s="42">
        <f t="shared" si="2"/>
        <v>0</v>
      </c>
      <c r="G108" s="42">
        <f t="shared" si="2"/>
        <v>19020</v>
      </c>
      <c r="H108" s="42">
        <f>SUM(H35:H107)</f>
        <v>0</v>
      </c>
      <c r="I108" s="42">
        <f t="shared" si="2"/>
        <v>16042</v>
      </c>
      <c r="J108" s="42">
        <f t="shared" si="2"/>
        <v>295</v>
      </c>
      <c r="K108" s="42">
        <f t="shared" si="2"/>
        <v>15718</v>
      </c>
      <c r="L108" s="42">
        <f t="shared" si="2"/>
        <v>0</v>
      </c>
      <c r="M108" s="42">
        <f t="shared" si="2"/>
        <v>662</v>
      </c>
      <c r="N108" s="42">
        <f t="shared" si="2"/>
        <v>0</v>
      </c>
      <c r="O108" s="42">
        <f t="shared" si="2"/>
        <v>646</v>
      </c>
      <c r="P108" s="42">
        <f>SUM(P35:P107)</f>
        <v>0</v>
      </c>
      <c r="Q108" s="42">
        <f t="shared" si="2"/>
        <v>462</v>
      </c>
      <c r="R108" s="42">
        <f t="shared" si="2"/>
        <v>0</v>
      </c>
      <c r="S108" s="42">
        <f t="shared" si="2"/>
        <v>300</v>
      </c>
      <c r="T108" s="14" t="s">
        <v>148</v>
      </c>
      <c r="U108" s="123"/>
    </row>
    <row r="109" ht="38.25" customHeight="1" spans="1:21">
      <c r="A109" s="93" t="s">
        <v>58</v>
      </c>
      <c r="B109" s="94">
        <v>17504</v>
      </c>
      <c r="C109" s="95">
        <v>944</v>
      </c>
      <c r="D109" s="94">
        <f t="shared" ref="D109:S109" si="3">SUM(D35:D107)</f>
        <v>0</v>
      </c>
      <c r="E109" s="94">
        <f t="shared" si="3"/>
        <v>19239</v>
      </c>
      <c r="F109" s="94">
        <f t="shared" si="3"/>
        <v>0</v>
      </c>
      <c r="G109" s="94">
        <f t="shared" si="3"/>
        <v>19020</v>
      </c>
      <c r="H109" s="94">
        <f t="shared" si="3"/>
        <v>0</v>
      </c>
      <c r="I109" s="94">
        <f t="shared" si="3"/>
        <v>16042</v>
      </c>
      <c r="J109" s="94">
        <f t="shared" si="3"/>
        <v>295</v>
      </c>
      <c r="K109" s="94">
        <f t="shared" si="3"/>
        <v>15718</v>
      </c>
      <c r="L109" s="94">
        <f t="shared" si="3"/>
        <v>0</v>
      </c>
      <c r="M109" s="94">
        <f t="shared" si="3"/>
        <v>662</v>
      </c>
      <c r="N109" s="94">
        <f t="shared" si="3"/>
        <v>0</v>
      </c>
      <c r="O109" s="94">
        <f t="shared" si="3"/>
        <v>646</v>
      </c>
      <c r="P109" s="94">
        <f t="shared" si="3"/>
        <v>0</v>
      </c>
      <c r="Q109" s="94">
        <f t="shared" si="3"/>
        <v>462</v>
      </c>
      <c r="R109" s="94">
        <f t="shared" si="3"/>
        <v>0</v>
      </c>
      <c r="S109" s="94">
        <f t="shared" si="3"/>
        <v>300</v>
      </c>
      <c r="T109" s="14" t="s">
        <v>149</v>
      </c>
      <c r="U109" s="124"/>
    </row>
    <row r="110" ht="22" customHeight="1" spans="1:21">
      <c r="A110" s="8" t="s">
        <v>150</v>
      </c>
      <c r="B110" s="8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ht="43" customHeight="1" spans="1:21">
      <c r="A111" s="96" t="s">
        <v>151</v>
      </c>
      <c r="B111" s="97" t="s">
        <v>152</v>
      </c>
      <c r="C111" s="97"/>
      <c r="D111" s="97" t="s">
        <v>153</v>
      </c>
      <c r="E111" s="97"/>
      <c r="F111" s="97" t="s">
        <v>154</v>
      </c>
      <c r="G111" s="97"/>
      <c r="H111" s="97" t="s">
        <v>155</v>
      </c>
      <c r="I111" s="97"/>
      <c r="J111" s="1" t="s">
        <v>156</v>
      </c>
      <c r="K111" s="1"/>
      <c r="L111" s="1"/>
      <c r="M111" s="57"/>
      <c r="N111" s="57"/>
      <c r="O111" s="57"/>
      <c r="P111" s="57"/>
      <c r="Q111" s="57"/>
      <c r="R111" s="57"/>
      <c r="S111" s="57"/>
      <c r="T111" s="57"/>
      <c r="U111" s="57"/>
    </row>
    <row r="112" customHeight="1" spans="1:22">
      <c r="A112" s="98" t="s">
        <v>15</v>
      </c>
      <c r="B112" s="99"/>
      <c r="C112" s="100"/>
      <c r="D112" s="99">
        <f>(E109+M109*6)/(B109+6*C109)</f>
        <v>1.00185600828729</v>
      </c>
      <c r="E112" s="99"/>
      <c r="F112" s="99">
        <f>(G109+O109*6)/(B109+6*C109)</f>
        <v>0.988259668508287</v>
      </c>
      <c r="G112" s="99"/>
      <c r="H112" s="99">
        <f>(I109+Q109*6)/(B109+6*C109)</f>
        <v>0.812068370165746</v>
      </c>
      <c r="I112" s="99"/>
      <c r="J112" s="110">
        <f>(K109+S109*6)/(B109+6*C109)</f>
        <v>0.756129143646409</v>
      </c>
      <c r="K112" s="111"/>
      <c r="L112" s="112"/>
      <c r="M112" s="57"/>
      <c r="N112" s="57"/>
      <c r="O112" s="57"/>
      <c r="P112" s="57"/>
      <c r="Q112" s="57"/>
      <c r="R112" s="57"/>
      <c r="S112" s="57"/>
      <c r="T112" s="125"/>
      <c r="U112" s="57"/>
      <c r="V112" s="3"/>
    </row>
    <row r="113" ht="32" customHeight="1" spans="1:21">
      <c r="A113" s="97" t="s">
        <v>20</v>
      </c>
      <c r="B113" s="99">
        <f>Sheet2!D7</f>
        <v>1</v>
      </c>
      <c r="C113" s="100"/>
      <c r="D113" s="99">
        <f>Sheet2!D8</f>
        <v>1</v>
      </c>
      <c r="E113" s="99"/>
      <c r="F113" s="99">
        <f>Sheet2!D9</f>
        <v>1</v>
      </c>
      <c r="G113" s="12"/>
      <c r="H113" s="99">
        <f>Sheet2!D10</f>
        <v>1</v>
      </c>
      <c r="I113" s="12"/>
      <c r="J113" s="2">
        <f>Sheet2!D11</f>
        <v>1</v>
      </c>
      <c r="K113" s="1"/>
      <c r="L113" s="1"/>
      <c r="M113" s="57"/>
      <c r="N113" s="57"/>
      <c r="O113" s="57"/>
      <c r="P113" s="57"/>
      <c r="Q113" s="126"/>
      <c r="R113" s="126"/>
      <c r="S113" s="57"/>
      <c r="T113" s="57"/>
      <c r="U113" s="57"/>
    </row>
    <row r="114" ht="31" customHeight="1" spans="1:21">
      <c r="A114" s="98" t="s">
        <v>157</v>
      </c>
      <c r="B114" s="23" t="s">
        <v>158</v>
      </c>
      <c r="C114" s="22"/>
      <c r="D114" s="101" t="s">
        <v>158</v>
      </c>
      <c r="E114" s="101"/>
      <c r="F114" s="101" t="s">
        <v>158</v>
      </c>
      <c r="G114" s="101"/>
      <c r="H114" s="101" t="s">
        <v>158</v>
      </c>
      <c r="I114" s="101"/>
      <c r="J114" s="23" t="s">
        <v>158</v>
      </c>
      <c r="K114" s="23"/>
      <c r="L114" s="23"/>
      <c r="M114" s="57"/>
      <c r="N114" s="57"/>
      <c r="O114" s="57"/>
      <c r="P114" s="57"/>
      <c r="Q114" s="57"/>
      <c r="R114" s="125"/>
      <c r="S114" s="57"/>
      <c r="T114" s="57"/>
      <c r="U114" s="57"/>
    </row>
    <row r="115" ht="57" customHeight="1" spans="1:21">
      <c r="A115" s="102" t="s">
        <v>159</v>
      </c>
      <c r="B115" s="21" t="s">
        <v>160</v>
      </c>
      <c r="C115" s="21"/>
      <c r="D115" s="21" t="s">
        <v>161</v>
      </c>
      <c r="E115" s="21"/>
      <c r="F115" s="21" t="s">
        <v>162</v>
      </c>
      <c r="G115" s="21"/>
      <c r="H115" s="21" t="s">
        <v>163</v>
      </c>
      <c r="I115" s="21"/>
      <c r="J115" s="41" t="s">
        <v>163</v>
      </c>
      <c r="K115" s="41"/>
      <c r="L115" s="41"/>
      <c r="M115" s="57"/>
      <c r="N115" s="57"/>
      <c r="O115" s="57"/>
      <c r="P115" s="57"/>
      <c r="Q115" s="57"/>
      <c r="R115" s="57"/>
      <c r="S115" s="127"/>
      <c r="T115" s="127"/>
      <c r="U115" s="57"/>
    </row>
    <row r="116" customHeight="1" spans="1:21">
      <c r="A116" s="103" t="s">
        <v>164</v>
      </c>
      <c r="B116" s="103"/>
      <c r="C116" s="104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57"/>
      <c r="T116" s="57"/>
      <c r="U116" s="57"/>
    </row>
    <row r="117" ht="25" customHeight="1" spans="1:21">
      <c r="A117" s="12" t="s">
        <v>165</v>
      </c>
      <c r="B117" s="12"/>
      <c r="C117" s="97" t="s">
        <v>166</v>
      </c>
      <c r="D117" s="12"/>
      <c r="E117" s="17" t="s">
        <v>167</v>
      </c>
      <c r="F117" s="17"/>
      <c r="G117" s="17" t="s">
        <v>168</v>
      </c>
      <c r="H117" s="17"/>
      <c r="I117" s="113" t="s">
        <v>62</v>
      </c>
      <c r="J117" s="114"/>
      <c r="K117" s="113" t="s">
        <v>63</v>
      </c>
      <c r="L117" s="114"/>
      <c r="M117" s="12" t="s">
        <v>23</v>
      </c>
      <c r="N117" s="12"/>
      <c r="O117" s="12"/>
      <c r="P117" s="12"/>
      <c r="Q117" s="12"/>
      <c r="R117" s="12"/>
      <c r="S117" s="57"/>
      <c r="T117" s="57"/>
      <c r="U117" s="57"/>
    </row>
    <row r="118" ht="43" customHeight="1" spans="1:21">
      <c r="A118" s="12"/>
      <c r="B118" s="12"/>
      <c r="C118" s="97" t="s">
        <v>169</v>
      </c>
      <c r="D118" s="97" t="s">
        <v>170</v>
      </c>
      <c r="E118" s="97" t="s">
        <v>169</v>
      </c>
      <c r="F118" s="97" t="s">
        <v>170</v>
      </c>
      <c r="G118" s="97" t="s">
        <v>169</v>
      </c>
      <c r="H118" s="97" t="s">
        <v>170</v>
      </c>
      <c r="I118" s="97" t="s">
        <v>169</v>
      </c>
      <c r="J118" s="97" t="s">
        <v>170</v>
      </c>
      <c r="K118" s="97" t="s">
        <v>169</v>
      </c>
      <c r="L118" s="97" t="s">
        <v>170</v>
      </c>
      <c r="M118" s="12"/>
      <c r="N118" s="12"/>
      <c r="O118" s="12"/>
      <c r="P118" s="12"/>
      <c r="Q118" s="12"/>
      <c r="R118" s="12"/>
      <c r="S118" s="57"/>
      <c r="T118" s="57"/>
      <c r="U118" s="57"/>
    </row>
    <row r="119" ht="29.1" customHeight="1" spans="1:21">
      <c r="A119" s="1" t="s">
        <v>171</v>
      </c>
      <c r="B119" s="1"/>
      <c r="C119" s="33"/>
      <c r="D119" s="1"/>
      <c r="E119" s="88"/>
      <c r="F119" s="1"/>
      <c r="G119" s="88">
        <v>0</v>
      </c>
      <c r="H119" s="1">
        <f t="shared" ref="H119:L119" si="4">SUM(F35:F43)+6*SUM(N35:N43)</f>
        <v>0</v>
      </c>
      <c r="I119" s="115">
        <v>80</v>
      </c>
      <c r="J119" s="1">
        <f t="shared" si="4"/>
        <v>0</v>
      </c>
      <c r="K119" s="115">
        <v>80</v>
      </c>
      <c r="L119" s="1">
        <f t="shared" si="4"/>
        <v>44</v>
      </c>
      <c r="M119" s="116" t="s">
        <v>172</v>
      </c>
      <c r="N119" s="117"/>
      <c r="O119" s="117"/>
      <c r="P119" s="117"/>
      <c r="Q119" s="117"/>
      <c r="R119" s="128"/>
      <c r="S119" s="57"/>
      <c r="T119" s="57"/>
      <c r="U119" s="57"/>
    </row>
    <row r="120" customHeight="1" spans="1:21">
      <c r="A120" s="1" t="s">
        <v>173</v>
      </c>
      <c r="B120" s="1"/>
      <c r="C120" s="33"/>
      <c r="D120" s="1"/>
      <c r="E120" s="88"/>
      <c r="F120" s="1"/>
      <c r="G120" s="88">
        <v>80</v>
      </c>
      <c r="H120" s="1">
        <f t="shared" ref="H120:L120" si="5">SUM(F44:F56)+6*SUM(N44:N56)</f>
        <v>0</v>
      </c>
      <c r="I120" s="115">
        <v>78</v>
      </c>
      <c r="J120" s="1">
        <f t="shared" si="5"/>
        <v>0</v>
      </c>
      <c r="K120" s="115">
        <v>78</v>
      </c>
      <c r="L120" s="1">
        <f t="shared" si="5"/>
        <v>33</v>
      </c>
      <c r="M120" s="118" t="s">
        <v>174</v>
      </c>
      <c r="N120" s="119"/>
      <c r="O120" s="119"/>
      <c r="P120" s="119"/>
      <c r="Q120" s="119"/>
      <c r="R120" s="129"/>
      <c r="S120" s="57"/>
      <c r="T120" s="57"/>
      <c r="U120" s="57"/>
    </row>
    <row r="121" ht="18.75" customHeight="1" spans="1:21">
      <c r="A121" s="12" t="s">
        <v>175</v>
      </c>
      <c r="B121" s="12"/>
      <c r="C121" s="33"/>
      <c r="D121" s="12"/>
      <c r="E121" s="88"/>
      <c r="F121" s="12"/>
      <c r="G121" s="88">
        <v>0</v>
      </c>
      <c r="H121" s="12">
        <f t="shared" ref="H121:L121" si="6">SUM(F57:F64)+6*SUM(N57:N64)</f>
        <v>0</v>
      </c>
      <c r="I121" s="120">
        <v>90</v>
      </c>
      <c r="J121" s="12">
        <f t="shared" si="6"/>
        <v>0</v>
      </c>
      <c r="K121" s="120">
        <v>90</v>
      </c>
      <c r="L121" s="12">
        <f t="shared" si="6"/>
        <v>71</v>
      </c>
      <c r="M121" s="116" t="s">
        <v>172</v>
      </c>
      <c r="N121" s="117"/>
      <c r="O121" s="117"/>
      <c r="P121" s="117"/>
      <c r="Q121" s="117"/>
      <c r="R121" s="128"/>
      <c r="S121" s="130"/>
      <c r="T121" s="130"/>
      <c r="U121" s="130"/>
    </row>
    <row r="122" ht="20.25" customHeight="1" spans="1:21">
      <c r="A122" s="88" t="s">
        <v>176</v>
      </c>
      <c r="B122" s="88"/>
      <c r="C122" s="33"/>
      <c r="D122" s="88"/>
      <c r="E122" s="88"/>
      <c r="F122" s="88"/>
      <c r="G122" s="88">
        <v>0</v>
      </c>
      <c r="H122" s="88">
        <f t="shared" ref="H122:L122" si="7">SUM(F65:F76)+6*SUM(N65:N76)</f>
        <v>0</v>
      </c>
      <c r="I122" s="121">
        <v>78</v>
      </c>
      <c r="J122" s="88">
        <f t="shared" si="7"/>
        <v>0</v>
      </c>
      <c r="K122" s="121">
        <v>78</v>
      </c>
      <c r="L122" s="88">
        <f t="shared" si="7"/>
        <v>35</v>
      </c>
      <c r="M122" s="116" t="s">
        <v>172</v>
      </c>
      <c r="N122" s="117"/>
      <c r="O122" s="117"/>
      <c r="P122" s="117"/>
      <c r="Q122" s="117"/>
      <c r="R122" s="128"/>
      <c r="S122" s="131"/>
      <c r="T122" s="131"/>
      <c r="U122" s="131"/>
    </row>
    <row r="123" ht="20.25" customHeight="1" spans="1:21">
      <c r="A123" s="1" t="s">
        <v>177</v>
      </c>
      <c r="B123" s="1"/>
      <c r="C123" s="33"/>
      <c r="D123" s="1"/>
      <c r="E123" s="33"/>
      <c r="F123" s="88"/>
      <c r="G123" s="88">
        <v>0</v>
      </c>
      <c r="H123" s="88">
        <f t="shared" ref="H123:L123" si="8">SUM(F77:F85)+6*SUM(N77:N85)</f>
        <v>0</v>
      </c>
      <c r="I123" s="121">
        <v>80</v>
      </c>
      <c r="J123" s="88">
        <f t="shared" si="8"/>
        <v>0</v>
      </c>
      <c r="K123" s="121">
        <v>80</v>
      </c>
      <c r="L123" s="88">
        <f t="shared" si="8"/>
        <v>51</v>
      </c>
      <c r="M123" s="116" t="s">
        <v>172</v>
      </c>
      <c r="N123" s="117"/>
      <c r="O123" s="117"/>
      <c r="P123" s="117"/>
      <c r="Q123" s="117"/>
      <c r="R123" s="128"/>
      <c r="S123" s="57"/>
      <c r="T123" s="57"/>
      <c r="U123" s="57"/>
    </row>
    <row r="124" customHeight="1" spans="1:21">
      <c r="A124" s="1" t="s">
        <v>178</v>
      </c>
      <c r="B124" s="1"/>
      <c r="C124" s="33"/>
      <c r="D124" s="43"/>
      <c r="E124" s="33"/>
      <c r="F124" s="1"/>
      <c r="G124" s="88">
        <v>0</v>
      </c>
      <c r="H124" s="1">
        <f t="shared" ref="H124:L124" si="9">SUM(F86:F96)+6*SUM(N86:N96)</f>
        <v>0</v>
      </c>
      <c r="I124" s="115">
        <v>80</v>
      </c>
      <c r="J124" s="1">
        <f t="shared" si="9"/>
        <v>0</v>
      </c>
      <c r="K124" s="115">
        <v>80</v>
      </c>
      <c r="L124" s="1">
        <f t="shared" si="9"/>
        <v>46</v>
      </c>
      <c r="M124" s="116" t="s">
        <v>172</v>
      </c>
      <c r="N124" s="117"/>
      <c r="O124" s="117"/>
      <c r="P124" s="117"/>
      <c r="Q124" s="117"/>
      <c r="R124" s="128"/>
      <c r="S124" s="57"/>
      <c r="T124" s="57"/>
      <c r="U124" s="57"/>
    </row>
    <row r="125" customHeight="1" spans="1:21">
      <c r="A125" s="1" t="s">
        <v>179</v>
      </c>
      <c r="B125" s="1"/>
      <c r="C125" s="33"/>
      <c r="D125" s="43"/>
      <c r="E125" s="33"/>
      <c r="F125" s="43"/>
      <c r="G125" s="33">
        <v>40</v>
      </c>
      <c r="H125" s="43">
        <f t="shared" ref="H125:L125" si="10">SUM(F97:F107)+6*SUM(N97:N107)</f>
        <v>0</v>
      </c>
      <c r="I125" s="122">
        <v>100</v>
      </c>
      <c r="J125" s="43">
        <f t="shared" si="10"/>
        <v>0</v>
      </c>
      <c r="K125" s="122">
        <v>100</v>
      </c>
      <c r="L125" s="43">
        <f t="shared" si="10"/>
        <v>15</v>
      </c>
      <c r="M125" s="116" t="s">
        <v>172</v>
      </c>
      <c r="N125" s="117"/>
      <c r="O125" s="117"/>
      <c r="P125" s="117"/>
      <c r="Q125" s="117"/>
      <c r="R125" s="128"/>
      <c r="S125" s="57"/>
      <c r="T125" s="57"/>
      <c r="U125" s="57"/>
    </row>
    <row r="126" ht="23" customHeight="1" spans="1:21">
      <c r="A126" s="12" t="s">
        <v>51</v>
      </c>
      <c r="B126" s="1"/>
      <c r="C126" s="43"/>
      <c r="D126" s="1"/>
      <c r="E126" s="1"/>
      <c r="F126" s="1"/>
      <c r="G126" s="1">
        <f>SUM(G119:G125)</f>
        <v>120</v>
      </c>
      <c r="H126" s="1">
        <f t="shared" ref="H126:L126" si="11">SUM(H119:H125)</f>
        <v>0</v>
      </c>
      <c r="I126" s="1">
        <f t="shared" si="11"/>
        <v>586</v>
      </c>
      <c r="J126" s="1">
        <f t="shared" si="11"/>
        <v>0</v>
      </c>
      <c r="K126" s="1">
        <f t="shared" si="11"/>
        <v>586</v>
      </c>
      <c r="L126" s="1">
        <f t="shared" si="11"/>
        <v>295</v>
      </c>
      <c r="M126" s="116" t="s">
        <v>172</v>
      </c>
      <c r="N126" s="117"/>
      <c r="O126" s="117"/>
      <c r="P126" s="117"/>
      <c r="Q126" s="117"/>
      <c r="R126" s="128"/>
      <c r="S126" s="57"/>
      <c r="T126" s="57"/>
      <c r="U126" s="57"/>
    </row>
    <row r="127" customHeight="1" spans="1:21">
      <c r="A127" s="105" t="s">
        <v>180</v>
      </c>
      <c r="B127" s="105"/>
      <c r="C127" s="106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57"/>
      <c r="T127" s="57"/>
      <c r="U127" s="57"/>
    </row>
    <row r="128" customHeight="1" spans="1:21">
      <c r="A128" s="10" t="s">
        <v>181</v>
      </c>
      <c r="B128" s="10"/>
      <c r="C128" s="1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57"/>
      <c r="T128" s="57"/>
      <c r="U128" s="57"/>
    </row>
    <row r="129" customHeight="1" spans="1:21">
      <c r="A129" s="132" t="s">
        <v>182</v>
      </c>
      <c r="B129" s="6"/>
      <c r="C129" s="106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57"/>
      <c r="T129" s="57"/>
      <c r="U129" s="57"/>
    </row>
    <row r="130" customHeight="1" spans="1:21">
      <c r="A130" s="12" t="s">
        <v>183</v>
      </c>
      <c r="B130" s="12" t="s">
        <v>165</v>
      </c>
      <c r="C130" s="97"/>
      <c r="D130" s="12" t="s">
        <v>184</v>
      </c>
      <c r="E130" s="133" t="s">
        <v>185</v>
      </c>
      <c r="F130" s="133"/>
      <c r="G130" s="133"/>
      <c r="H130" s="133"/>
      <c r="I130" s="12" t="s">
        <v>56</v>
      </c>
      <c r="J130" s="12"/>
      <c r="K130" s="12"/>
      <c r="L130" s="12"/>
      <c r="M130" s="12"/>
      <c r="N130" s="12"/>
      <c r="O130" s="57"/>
      <c r="P130" s="57"/>
      <c r="Q130" s="57"/>
      <c r="R130" s="57"/>
      <c r="S130" s="57"/>
      <c r="T130" s="57"/>
      <c r="U130" s="57"/>
    </row>
    <row r="131" customHeight="1" spans="1:21">
      <c r="A131" s="12"/>
      <c r="B131" s="12"/>
      <c r="C131" s="97"/>
      <c r="D131" s="12"/>
      <c r="E131" s="12" t="s">
        <v>186</v>
      </c>
      <c r="F131" s="12" t="s">
        <v>187</v>
      </c>
      <c r="G131" s="12" t="s">
        <v>188</v>
      </c>
      <c r="H131" s="12" t="s">
        <v>189</v>
      </c>
      <c r="I131" s="12"/>
      <c r="J131" s="12"/>
      <c r="K131" s="12"/>
      <c r="L131" s="12"/>
      <c r="M131" s="12"/>
      <c r="N131" s="12"/>
      <c r="O131" s="57"/>
      <c r="P131" s="57"/>
      <c r="Q131" s="57"/>
      <c r="R131" s="57"/>
      <c r="S131" s="57"/>
      <c r="T131" s="57"/>
      <c r="U131" s="57"/>
    </row>
    <row r="132" customHeight="1" spans="1:21">
      <c r="A132" s="1">
        <v>1</v>
      </c>
      <c r="B132" s="1" t="s">
        <v>171</v>
      </c>
      <c r="C132" s="43"/>
      <c r="D132" s="1">
        <v>78</v>
      </c>
      <c r="E132" s="1">
        <v>0</v>
      </c>
      <c r="F132" s="1">
        <v>2</v>
      </c>
      <c r="G132" s="1">
        <v>3</v>
      </c>
      <c r="H132" s="1">
        <v>1</v>
      </c>
      <c r="I132" s="1"/>
      <c r="J132" s="1"/>
      <c r="K132" s="1"/>
      <c r="L132" s="1"/>
      <c r="M132" s="1"/>
      <c r="N132" s="1"/>
      <c r="O132" s="57"/>
      <c r="P132" s="57"/>
      <c r="Q132" s="57"/>
      <c r="R132" s="57"/>
      <c r="S132" s="57"/>
      <c r="T132" s="57"/>
      <c r="U132" s="57"/>
    </row>
    <row r="133" customHeight="1" spans="1:21">
      <c r="A133" s="1">
        <v>2</v>
      </c>
      <c r="B133" s="1" t="s">
        <v>173</v>
      </c>
      <c r="C133" s="43"/>
      <c r="D133" s="1">
        <v>43</v>
      </c>
      <c r="E133" s="1">
        <v>1</v>
      </c>
      <c r="F133" s="1">
        <v>3</v>
      </c>
      <c r="G133" s="1">
        <v>2</v>
      </c>
      <c r="H133" s="1">
        <v>2</v>
      </c>
      <c r="I133" s="1"/>
      <c r="J133" s="1"/>
      <c r="K133" s="1"/>
      <c r="L133" s="1"/>
      <c r="M133" s="1"/>
      <c r="N133" s="1"/>
      <c r="O133" s="57"/>
      <c r="P133" s="57"/>
      <c r="Q133" s="57"/>
      <c r="R133" s="57"/>
      <c r="S133" s="57"/>
      <c r="T133" s="57"/>
      <c r="U133" s="57"/>
    </row>
    <row r="134" customHeight="1" spans="1:21">
      <c r="A134" s="1">
        <v>3</v>
      </c>
      <c r="B134" s="1" t="s">
        <v>175</v>
      </c>
      <c r="C134" s="43"/>
      <c r="D134" s="1">
        <v>150</v>
      </c>
      <c r="E134" s="1">
        <v>0</v>
      </c>
      <c r="F134" s="1">
        <v>2</v>
      </c>
      <c r="G134" s="1">
        <v>3</v>
      </c>
      <c r="H134" s="1">
        <v>2</v>
      </c>
      <c r="I134" s="1"/>
      <c r="J134" s="1"/>
      <c r="K134" s="1"/>
      <c r="L134" s="1"/>
      <c r="M134" s="1"/>
      <c r="N134" s="1"/>
      <c r="O134" s="57"/>
      <c r="P134" s="57"/>
      <c r="Q134" s="57"/>
      <c r="R134" s="57"/>
      <c r="S134" s="57"/>
      <c r="T134" s="57"/>
      <c r="U134" s="57"/>
    </row>
    <row r="135" customHeight="1" spans="1:21">
      <c r="A135" s="1">
        <v>4</v>
      </c>
      <c r="B135" s="1" t="s">
        <v>176</v>
      </c>
      <c r="C135" s="43"/>
      <c r="D135" s="1">
        <v>268</v>
      </c>
      <c r="E135" s="1">
        <v>0</v>
      </c>
      <c r="F135" s="1">
        <v>2</v>
      </c>
      <c r="G135" s="1">
        <v>3</v>
      </c>
      <c r="H135" s="1">
        <v>2</v>
      </c>
      <c r="I135" s="1"/>
      <c r="J135" s="1"/>
      <c r="K135" s="1"/>
      <c r="L135" s="1"/>
      <c r="M135" s="1"/>
      <c r="N135" s="1"/>
      <c r="O135" s="57"/>
      <c r="P135" s="57"/>
      <c r="Q135" s="57"/>
      <c r="R135" s="57"/>
      <c r="S135" s="57"/>
      <c r="T135" s="57"/>
      <c r="U135" s="57"/>
    </row>
    <row r="136" customHeight="1" spans="1:21">
      <c r="A136" s="1">
        <v>5</v>
      </c>
      <c r="B136" s="1" t="s">
        <v>177</v>
      </c>
      <c r="C136" s="43"/>
      <c r="D136" s="1">
        <v>328</v>
      </c>
      <c r="E136" s="1">
        <v>3</v>
      </c>
      <c r="F136" s="1">
        <v>3</v>
      </c>
      <c r="G136" s="1">
        <v>2</v>
      </c>
      <c r="H136" s="1">
        <v>5</v>
      </c>
      <c r="I136" s="1"/>
      <c r="J136" s="1"/>
      <c r="K136" s="1"/>
      <c r="L136" s="1"/>
      <c r="M136" s="1"/>
      <c r="N136" s="1"/>
      <c r="O136" s="57"/>
      <c r="P136" s="57"/>
      <c r="Q136" s="57"/>
      <c r="R136" s="57"/>
      <c r="S136" s="57"/>
      <c r="T136" s="57"/>
      <c r="U136" s="57"/>
    </row>
    <row r="137" customHeight="1" spans="1:21">
      <c r="A137" s="1">
        <v>6</v>
      </c>
      <c r="B137" s="1" t="s">
        <v>178</v>
      </c>
      <c r="C137" s="43"/>
      <c r="D137" s="1">
        <v>278</v>
      </c>
      <c r="E137" s="1">
        <v>3</v>
      </c>
      <c r="F137" s="1">
        <v>3</v>
      </c>
      <c r="G137" s="1">
        <v>3</v>
      </c>
      <c r="H137" s="1">
        <v>8</v>
      </c>
      <c r="I137" s="1"/>
      <c r="J137" s="1"/>
      <c r="K137" s="1"/>
      <c r="L137" s="1"/>
      <c r="M137" s="1"/>
      <c r="N137" s="1"/>
      <c r="O137" s="57"/>
      <c r="P137" s="57"/>
      <c r="Q137" s="57"/>
      <c r="R137" s="57"/>
      <c r="S137" s="57"/>
      <c r="T137" s="57"/>
      <c r="U137" s="57"/>
    </row>
    <row r="138" customHeight="1" spans="1:21">
      <c r="A138" s="1">
        <v>7</v>
      </c>
      <c r="B138" s="1" t="s">
        <v>179</v>
      </c>
      <c r="C138" s="43"/>
      <c r="D138" s="1">
        <v>260</v>
      </c>
      <c r="E138" s="1">
        <v>0</v>
      </c>
      <c r="F138" s="1">
        <v>3</v>
      </c>
      <c r="G138" s="1">
        <v>2</v>
      </c>
      <c r="H138" s="1">
        <v>2</v>
      </c>
      <c r="I138" s="1"/>
      <c r="J138" s="1"/>
      <c r="K138" s="1"/>
      <c r="L138" s="1"/>
      <c r="M138" s="1"/>
      <c r="N138" s="1"/>
      <c r="O138" s="57"/>
      <c r="P138" s="57"/>
      <c r="Q138" s="57"/>
      <c r="R138" s="57"/>
      <c r="S138" s="57"/>
      <c r="T138" s="57"/>
      <c r="U138" s="57"/>
    </row>
    <row r="139" customHeight="1" spans="1:21">
      <c r="A139" s="12">
        <v>8</v>
      </c>
      <c r="B139" s="12" t="s">
        <v>190</v>
      </c>
      <c r="C139" s="97"/>
      <c r="D139" s="12">
        <v>28</v>
      </c>
      <c r="E139" s="12">
        <v>0</v>
      </c>
      <c r="F139" s="12">
        <v>0</v>
      </c>
      <c r="G139" s="12"/>
      <c r="H139" s="12">
        <v>2</v>
      </c>
      <c r="I139" s="12"/>
      <c r="J139" s="12"/>
      <c r="K139" s="12"/>
      <c r="L139" s="12"/>
      <c r="M139" s="12"/>
      <c r="N139" s="12"/>
      <c r="O139" s="57"/>
      <c r="P139" s="57"/>
      <c r="Q139" s="57"/>
      <c r="R139" s="57"/>
      <c r="S139" s="57"/>
      <c r="T139" s="57"/>
      <c r="U139" s="57"/>
    </row>
    <row r="140" customHeight="1" spans="1:21">
      <c r="A140" s="12">
        <v>9</v>
      </c>
      <c r="B140" s="16" t="s">
        <v>191</v>
      </c>
      <c r="C140" s="16"/>
      <c r="D140" s="12">
        <v>559</v>
      </c>
      <c r="E140" s="12">
        <v>0</v>
      </c>
      <c r="F140" s="12">
        <v>3</v>
      </c>
      <c r="G140" s="12">
        <v>3</v>
      </c>
      <c r="H140" s="12"/>
      <c r="I140" s="12"/>
      <c r="J140" s="12"/>
      <c r="K140" s="12"/>
      <c r="L140" s="12"/>
      <c r="M140" s="12"/>
      <c r="N140" s="12"/>
      <c r="O140" s="57"/>
      <c r="P140" s="57"/>
      <c r="Q140" s="57"/>
      <c r="R140" s="57"/>
      <c r="S140" s="57"/>
      <c r="T140" s="57"/>
      <c r="U140" s="57"/>
    </row>
    <row r="141" customHeight="1" spans="1:21">
      <c r="A141" s="12">
        <v>10</v>
      </c>
      <c r="B141" s="134" t="s">
        <v>192</v>
      </c>
      <c r="C141" s="135"/>
      <c r="D141" s="12">
        <v>580</v>
      </c>
      <c r="E141" s="12"/>
      <c r="F141" s="12"/>
      <c r="G141" s="12"/>
      <c r="H141" s="12">
        <v>8</v>
      </c>
      <c r="I141" s="120"/>
      <c r="J141" s="152"/>
      <c r="K141" s="152"/>
      <c r="L141" s="152"/>
      <c r="M141" s="152"/>
      <c r="N141" s="153"/>
      <c r="O141" s="57"/>
      <c r="P141" s="57"/>
      <c r="Q141" s="57"/>
      <c r="R141" s="57"/>
      <c r="S141" s="57"/>
      <c r="T141" s="57"/>
      <c r="U141" s="57"/>
    </row>
    <row r="142" customHeight="1" spans="1:21">
      <c r="A142" s="12" t="s">
        <v>51</v>
      </c>
      <c r="B142" s="12"/>
      <c r="C142" s="97"/>
      <c r="D142" s="12">
        <f>SUM(D132:D141)</f>
        <v>2572</v>
      </c>
      <c r="E142" s="12">
        <f t="shared" ref="D142:G142" si="12">SUM(E132:E140)</f>
        <v>7</v>
      </c>
      <c r="F142" s="12">
        <f t="shared" si="12"/>
        <v>21</v>
      </c>
      <c r="G142" s="12">
        <f t="shared" si="12"/>
        <v>21</v>
      </c>
      <c r="H142" s="12">
        <f>SUM(H132:H139)+H141</f>
        <v>32</v>
      </c>
      <c r="I142" s="12"/>
      <c r="J142" s="12"/>
      <c r="K142" s="12"/>
      <c r="L142" s="12"/>
      <c r="M142" s="12"/>
      <c r="N142" s="12"/>
      <c r="O142" s="57"/>
      <c r="P142" s="57"/>
      <c r="Q142" s="57"/>
      <c r="R142" s="57"/>
      <c r="S142" s="57"/>
      <c r="T142" s="57"/>
      <c r="U142" s="57"/>
    </row>
    <row r="143" ht="17.25" customHeight="1" spans="1:21">
      <c r="A143" s="6" t="s">
        <v>193</v>
      </c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57"/>
      <c r="T143" s="57"/>
      <c r="U143" s="57"/>
    </row>
    <row r="144" ht="19" customHeight="1" spans="1:21">
      <c r="A144" s="10" t="s">
        <v>6</v>
      </c>
      <c r="B144" s="10"/>
      <c r="C144" s="106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57"/>
      <c r="T144" s="57"/>
      <c r="U144" s="57"/>
    </row>
    <row r="145" ht="33" customHeight="1" spans="1:21">
      <c r="A145" s="136" t="s">
        <v>194</v>
      </c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</row>
    <row r="146" ht="19" customHeight="1" spans="1:21">
      <c r="A146" s="10" t="s">
        <v>34</v>
      </c>
      <c r="B146" s="10"/>
      <c r="C146" s="106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57"/>
      <c r="T146" s="57"/>
      <c r="U146" s="57"/>
    </row>
    <row r="147" ht="20" customHeight="1" spans="1:21">
      <c r="A147" s="10" t="s">
        <v>195</v>
      </c>
      <c r="B147" s="10"/>
      <c r="C147" s="1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5"/>
      <c r="S147" s="57"/>
      <c r="T147" s="57"/>
      <c r="U147" s="57"/>
    </row>
    <row r="148" ht="19.5" customHeight="1" spans="1:21">
      <c r="A148" s="138" t="s">
        <v>196</v>
      </c>
      <c r="B148" s="138"/>
      <c r="C148" s="139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57"/>
      <c r="T148" s="57"/>
      <c r="U148" s="57"/>
    </row>
    <row r="149" ht="32.1" customHeight="1" spans="1:21">
      <c r="A149" s="140" t="s">
        <v>165</v>
      </c>
      <c r="B149" s="140"/>
      <c r="C149" s="21" t="s">
        <v>166</v>
      </c>
      <c r="D149" s="27" t="s">
        <v>167</v>
      </c>
      <c r="E149" s="27" t="s">
        <v>168</v>
      </c>
      <c r="F149" s="27" t="s">
        <v>62</v>
      </c>
      <c r="G149" s="27" t="s">
        <v>63</v>
      </c>
      <c r="H149" s="134" t="s">
        <v>197</v>
      </c>
      <c r="I149" s="154"/>
      <c r="J149" s="135"/>
      <c r="K149" s="27" t="s">
        <v>56</v>
      </c>
      <c r="L149" s="27"/>
      <c r="M149" s="27"/>
      <c r="N149" s="27"/>
      <c r="O149" s="27"/>
      <c r="P149" s="27"/>
      <c r="Q149" s="57"/>
      <c r="R149" s="57"/>
      <c r="S149" s="57"/>
      <c r="T149" s="57"/>
      <c r="U149" s="57"/>
    </row>
    <row r="150" ht="33" customHeight="1" spans="1:21">
      <c r="A150" s="141" t="s">
        <v>171</v>
      </c>
      <c r="B150" s="141"/>
      <c r="C150" s="142"/>
      <c r="D150" s="141"/>
      <c r="E150" s="141"/>
      <c r="F150" s="141">
        <v>0</v>
      </c>
      <c r="G150" s="141">
        <v>80</v>
      </c>
      <c r="H150" s="143" t="s">
        <v>198</v>
      </c>
      <c r="I150" s="155"/>
      <c r="J150" s="156"/>
      <c r="K150" s="157"/>
      <c r="L150" s="157"/>
      <c r="M150" s="157"/>
      <c r="N150" s="157"/>
      <c r="O150" s="157"/>
      <c r="P150" s="157"/>
      <c r="Q150" s="131"/>
      <c r="R150" s="131"/>
      <c r="S150" s="131"/>
      <c r="T150" s="131"/>
      <c r="U150" s="131"/>
    </row>
    <row r="151" ht="30" customHeight="1" spans="1:21">
      <c r="A151" s="141" t="s">
        <v>173</v>
      </c>
      <c r="B151" s="141"/>
      <c r="C151" s="142"/>
      <c r="D151" s="141">
        <v>30</v>
      </c>
      <c r="E151" s="141"/>
      <c r="F151" s="141">
        <v>0</v>
      </c>
      <c r="G151" s="141">
        <v>80</v>
      </c>
      <c r="H151" s="143" t="s">
        <v>199</v>
      </c>
      <c r="I151" s="155"/>
      <c r="J151" s="156"/>
      <c r="K151" s="51"/>
      <c r="L151" s="51"/>
      <c r="M151" s="51"/>
      <c r="N151" s="51"/>
      <c r="O151" s="51"/>
      <c r="P151" s="51"/>
      <c r="Q151" s="131"/>
      <c r="R151" s="131"/>
      <c r="S151" s="131"/>
      <c r="T151" s="131"/>
      <c r="U151" s="131"/>
    </row>
    <row r="152" ht="33" customHeight="1" spans="1:21">
      <c r="A152" s="141" t="s">
        <v>175</v>
      </c>
      <c r="B152" s="141"/>
      <c r="C152" s="142"/>
      <c r="D152" s="141"/>
      <c r="E152" s="141"/>
      <c r="F152" s="141">
        <v>0</v>
      </c>
      <c r="G152" s="141">
        <v>100</v>
      </c>
      <c r="H152" s="143" t="s">
        <v>200</v>
      </c>
      <c r="I152" s="155"/>
      <c r="J152" s="156"/>
      <c r="K152" s="157"/>
      <c r="L152" s="157"/>
      <c r="M152" s="157"/>
      <c r="N152" s="157"/>
      <c r="O152" s="157"/>
      <c r="P152" s="157"/>
      <c r="Q152" s="131"/>
      <c r="R152" s="131"/>
      <c r="S152" s="131"/>
      <c r="T152" s="131"/>
      <c r="U152" s="131"/>
    </row>
    <row r="153" ht="27" customHeight="1" spans="1:21">
      <c r="A153" s="141" t="s">
        <v>176</v>
      </c>
      <c r="B153" s="141"/>
      <c r="C153" s="142"/>
      <c r="D153" s="141"/>
      <c r="E153" s="141"/>
      <c r="F153" s="141">
        <v>0</v>
      </c>
      <c r="G153" s="141">
        <v>150</v>
      </c>
      <c r="H153" s="143" t="s">
        <v>201</v>
      </c>
      <c r="I153" s="155"/>
      <c r="J153" s="156"/>
      <c r="K153" s="157"/>
      <c r="L153" s="157"/>
      <c r="M153" s="157"/>
      <c r="N153" s="157"/>
      <c r="O153" s="157"/>
      <c r="P153" s="157"/>
      <c r="Q153" s="131"/>
      <c r="R153" s="131"/>
      <c r="S153" s="131"/>
      <c r="T153" s="131"/>
      <c r="U153" s="131"/>
    </row>
    <row r="154" ht="25.5" customHeight="1" spans="1:21">
      <c r="A154" s="141" t="s">
        <v>177</v>
      </c>
      <c r="B154" s="141"/>
      <c r="C154" s="142"/>
      <c r="D154" s="142"/>
      <c r="E154" s="142"/>
      <c r="F154" s="144">
        <v>0</v>
      </c>
      <c r="G154" s="141">
        <v>138</v>
      </c>
      <c r="H154" s="143" t="s">
        <v>202</v>
      </c>
      <c r="I154" s="155"/>
      <c r="J154" s="156"/>
      <c r="K154" s="51"/>
      <c r="L154" s="51"/>
      <c r="M154" s="51"/>
      <c r="N154" s="51"/>
      <c r="O154" s="51"/>
      <c r="P154" s="51"/>
      <c r="Q154" s="131"/>
      <c r="R154" s="131"/>
      <c r="S154" s="131"/>
      <c r="T154" s="131"/>
      <c r="U154" s="131"/>
    </row>
    <row r="155" ht="24" customHeight="1" spans="1:21">
      <c r="A155" s="141" t="s">
        <v>178</v>
      </c>
      <c r="B155" s="141"/>
      <c r="C155" s="142"/>
      <c r="D155" s="144">
        <v>54</v>
      </c>
      <c r="E155" s="142">
        <v>50</v>
      </c>
      <c r="F155" s="141">
        <v>0</v>
      </c>
      <c r="G155" s="141">
        <v>120</v>
      </c>
      <c r="H155" s="143" t="s">
        <v>203</v>
      </c>
      <c r="I155" s="155"/>
      <c r="J155" s="156"/>
      <c r="K155" s="51"/>
      <c r="L155" s="51"/>
      <c r="M155" s="51"/>
      <c r="N155" s="51"/>
      <c r="O155" s="51"/>
      <c r="P155" s="51"/>
      <c r="Q155" s="131"/>
      <c r="R155" s="131"/>
      <c r="S155" s="131"/>
      <c r="T155" s="131"/>
      <c r="U155" s="131"/>
    </row>
    <row r="156" ht="33" customHeight="1" spans="1:21">
      <c r="A156" s="141" t="s">
        <v>179</v>
      </c>
      <c r="B156" s="141"/>
      <c r="C156" s="142"/>
      <c r="D156" s="142"/>
      <c r="E156" s="142"/>
      <c r="F156" s="141">
        <v>0</v>
      </c>
      <c r="G156" s="141">
        <v>150</v>
      </c>
      <c r="H156" s="143" t="s">
        <v>204</v>
      </c>
      <c r="I156" s="155"/>
      <c r="J156" s="156"/>
      <c r="K156" s="51"/>
      <c r="L156" s="51"/>
      <c r="M156" s="51"/>
      <c r="N156" s="51"/>
      <c r="O156" s="51"/>
      <c r="P156" s="51"/>
      <c r="Q156" s="131"/>
      <c r="R156" s="131"/>
      <c r="S156" s="131"/>
      <c r="T156" s="131"/>
      <c r="U156" s="131"/>
    </row>
    <row r="157" customHeight="1" spans="1:21">
      <c r="A157" s="140" t="s">
        <v>205</v>
      </c>
      <c r="B157" s="145"/>
      <c r="C157" s="146">
        <f t="shared" ref="C157:G157" si="13">SUM(C150:C156)</f>
        <v>0</v>
      </c>
      <c r="D157" s="145">
        <f t="shared" si="13"/>
        <v>84</v>
      </c>
      <c r="E157" s="145">
        <f t="shared" si="13"/>
        <v>50</v>
      </c>
      <c r="F157" s="145">
        <f t="shared" si="13"/>
        <v>0</v>
      </c>
      <c r="G157" s="145">
        <f t="shared" si="13"/>
        <v>818</v>
      </c>
      <c r="H157" s="147"/>
      <c r="I157" s="158"/>
      <c r="J157" s="159"/>
      <c r="K157" s="145"/>
      <c r="L157" s="145"/>
      <c r="M157" s="145"/>
      <c r="N157" s="145"/>
      <c r="O157" s="145"/>
      <c r="P157" s="145"/>
      <c r="Q157" s="57"/>
      <c r="R157" s="57"/>
      <c r="S157" s="57"/>
      <c r="T157" s="57"/>
      <c r="U157" s="57"/>
    </row>
    <row r="158" ht="25.5" customHeight="1" spans="1:21">
      <c r="A158" s="148" t="s">
        <v>206</v>
      </c>
      <c r="B158" s="148"/>
      <c r="C158" s="149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6"/>
      <c r="O158" s="6"/>
      <c r="P158" s="6"/>
      <c r="Q158" s="6"/>
      <c r="R158" s="6"/>
      <c r="S158" s="57"/>
      <c r="T158" s="57"/>
      <c r="U158" s="57"/>
    </row>
    <row r="159" ht="43" customHeight="1" spans="1:21">
      <c r="A159" s="9" t="s">
        <v>207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160"/>
      <c r="R159" s="160"/>
      <c r="S159" s="160"/>
      <c r="T159" s="160"/>
      <c r="U159" s="160"/>
    </row>
    <row r="160" ht="3" hidden="1" customHeight="1" spans="1:21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61"/>
      <c r="R160" s="161"/>
      <c r="S160" s="161"/>
      <c r="T160" s="161"/>
      <c r="U160" s="161"/>
    </row>
    <row r="161" ht="4" customHeight="1" spans="1:16">
      <c r="A161" s="151"/>
      <c r="B161" s="151"/>
      <c r="C161" s="150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</row>
  </sheetData>
  <mergeCells count="194">
    <mergeCell ref="A1:Q1"/>
    <mergeCell ref="A2:M2"/>
    <mergeCell ref="A3:F3"/>
    <mergeCell ref="G3:M3"/>
    <mergeCell ref="A4:M4"/>
    <mergeCell ref="A5:M5"/>
    <mergeCell ref="A6:M6"/>
    <mergeCell ref="A7:M7"/>
    <mergeCell ref="C8:D8"/>
    <mergeCell ref="E8:G8"/>
    <mergeCell ref="I8:J8"/>
    <mergeCell ref="K8:S8"/>
    <mergeCell ref="C9:D9"/>
    <mergeCell ref="E9:G9"/>
    <mergeCell ref="I9:J9"/>
    <mergeCell ref="K9:S9"/>
    <mergeCell ref="C10:G10"/>
    <mergeCell ref="I10:S10"/>
    <mergeCell ref="C11:G11"/>
    <mergeCell ref="I11:S11"/>
    <mergeCell ref="C12:G12"/>
    <mergeCell ref="I12:S12"/>
    <mergeCell ref="C13:G13"/>
    <mergeCell ref="I13:S13"/>
    <mergeCell ref="C14:G14"/>
    <mergeCell ref="I14:S14"/>
    <mergeCell ref="C15:D15"/>
    <mergeCell ref="E15:G15"/>
    <mergeCell ref="I15:J15"/>
    <mergeCell ref="K15:S15"/>
    <mergeCell ref="C16:D16"/>
    <mergeCell ref="E16:G16"/>
    <mergeCell ref="I16:J16"/>
    <mergeCell ref="K16:S16"/>
    <mergeCell ref="C17:G17"/>
    <mergeCell ref="I17:S17"/>
    <mergeCell ref="C18:G18"/>
    <mergeCell ref="I18:S18"/>
    <mergeCell ref="C19:G19"/>
    <mergeCell ref="I19:S19"/>
    <mergeCell ref="C20:G20"/>
    <mergeCell ref="I20:S20"/>
    <mergeCell ref="C21:G21"/>
    <mergeCell ref="I21:S21"/>
    <mergeCell ref="A22:M22"/>
    <mergeCell ref="I23:S23"/>
    <mergeCell ref="A31:Q31"/>
    <mergeCell ref="D32:K32"/>
    <mergeCell ref="L32:S32"/>
    <mergeCell ref="D33:E33"/>
    <mergeCell ref="F33:G33"/>
    <mergeCell ref="H33:I33"/>
    <mergeCell ref="J33:K33"/>
    <mergeCell ref="L33:M33"/>
    <mergeCell ref="N33:O33"/>
    <mergeCell ref="P33:Q33"/>
    <mergeCell ref="R33:S33"/>
    <mergeCell ref="A110:U110"/>
    <mergeCell ref="B111:C111"/>
    <mergeCell ref="D111:E111"/>
    <mergeCell ref="F111:G111"/>
    <mergeCell ref="H111:I111"/>
    <mergeCell ref="J111:L111"/>
    <mergeCell ref="B112:C112"/>
    <mergeCell ref="D112:E112"/>
    <mergeCell ref="F112:G112"/>
    <mergeCell ref="H112:I112"/>
    <mergeCell ref="J112:L112"/>
    <mergeCell ref="B113:C113"/>
    <mergeCell ref="D113:E113"/>
    <mergeCell ref="F113:G113"/>
    <mergeCell ref="H113:I113"/>
    <mergeCell ref="J113:L113"/>
    <mergeCell ref="Q113:R113"/>
    <mergeCell ref="B114:C114"/>
    <mergeCell ref="D114:E114"/>
    <mergeCell ref="F114:G114"/>
    <mergeCell ref="H114:I114"/>
    <mergeCell ref="J114:L114"/>
    <mergeCell ref="B115:C115"/>
    <mergeCell ref="D115:E115"/>
    <mergeCell ref="F115:G115"/>
    <mergeCell ref="H115:I115"/>
    <mergeCell ref="J115:L115"/>
    <mergeCell ref="S115:T115"/>
    <mergeCell ref="A116:R116"/>
    <mergeCell ref="C117:D117"/>
    <mergeCell ref="E117:F117"/>
    <mergeCell ref="G117:H117"/>
    <mergeCell ref="I117:J117"/>
    <mergeCell ref="K117:L117"/>
    <mergeCell ref="A119:B119"/>
    <mergeCell ref="M119:R119"/>
    <mergeCell ref="A120:B120"/>
    <mergeCell ref="M120:R120"/>
    <mergeCell ref="A121:B121"/>
    <mergeCell ref="M121:R121"/>
    <mergeCell ref="A122:B122"/>
    <mergeCell ref="M122:R122"/>
    <mergeCell ref="A123:B123"/>
    <mergeCell ref="M123:R123"/>
    <mergeCell ref="A124:B124"/>
    <mergeCell ref="M124:R124"/>
    <mergeCell ref="A125:B125"/>
    <mergeCell ref="M125:R125"/>
    <mergeCell ref="A126:B126"/>
    <mergeCell ref="M126:R126"/>
    <mergeCell ref="A127:R127"/>
    <mergeCell ref="A128:R128"/>
    <mergeCell ref="A129:B129"/>
    <mergeCell ref="E130:H130"/>
    <mergeCell ref="B132:C132"/>
    <mergeCell ref="I132:N132"/>
    <mergeCell ref="B133:C133"/>
    <mergeCell ref="I133:N133"/>
    <mergeCell ref="B134:C134"/>
    <mergeCell ref="I134:N134"/>
    <mergeCell ref="B135:C135"/>
    <mergeCell ref="I135:N135"/>
    <mergeCell ref="B136:C136"/>
    <mergeCell ref="I136:N136"/>
    <mergeCell ref="B137:C137"/>
    <mergeCell ref="I137:N137"/>
    <mergeCell ref="B138:C138"/>
    <mergeCell ref="I138:N138"/>
    <mergeCell ref="B139:C139"/>
    <mergeCell ref="I139:N139"/>
    <mergeCell ref="B140:C140"/>
    <mergeCell ref="I140:N140"/>
    <mergeCell ref="B141:C141"/>
    <mergeCell ref="I141:N141"/>
    <mergeCell ref="A142:C142"/>
    <mergeCell ref="I142:N142"/>
    <mergeCell ref="A143:R143"/>
    <mergeCell ref="A144:B144"/>
    <mergeCell ref="A145:U145"/>
    <mergeCell ref="A146:B146"/>
    <mergeCell ref="A147:M147"/>
    <mergeCell ref="A148:C148"/>
    <mergeCell ref="A149:B149"/>
    <mergeCell ref="H149:J149"/>
    <mergeCell ref="K149:P149"/>
    <mergeCell ref="A150:B150"/>
    <mergeCell ref="H150:J150"/>
    <mergeCell ref="K150:P150"/>
    <mergeCell ref="A151:B151"/>
    <mergeCell ref="H151:J151"/>
    <mergeCell ref="K151:P151"/>
    <mergeCell ref="A152:B152"/>
    <mergeCell ref="H152:J152"/>
    <mergeCell ref="K152:P152"/>
    <mergeCell ref="A153:B153"/>
    <mergeCell ref="H153:J153"/>
    <mergeCell ref="K153:P153"/>
    <mergeCell ref="A154:B154"/>
    <mergeCell ref="H154:J154"/>
    <mergeCell ref="K154:P154"/>
    <mergeCell ref="A155:B155"/>
    <mergeCell ref="H155:J155"/>
    <mergeCell ref="K155:P155"/>
    <mergeCell ref="A156:B156"/>
    <mergeCell ref="H156:J156"/>
    <mergeCell ref="K156:P156"/>
    <mergeCell ref="A157:B157"/>
    <mergeCell ref="H157:J157"/>
    <mergeCell ref="K157:P157"/>
    <mergeCell ref="A158:R158"/>
    <mergeCell ref="A159:P159"/>
    <mergeCell ref="A160:P160"/>
    <mergeCell ref="A161:P161"/>
    <mergeCell ref="A8:A14"/>
    <mergeCell ref="A15:A21"/>
    <mergeCell ref="A32:A34"/>
    <mergeCell ref="A130:A131"/>
    <mergeCell ref="B8:B9"/>
    <mergeCell ref="B15:B16"/>
    <mergeCell ref="B33:B34"/>
    <mergeCell ref="C33:C34"/>
    <mergeCell ref="D130:D131"/>
    <mergeCell ref="H8:H9"/>
    <mergeCell ref="H15:H16"/>
    <mergeCell ref="T32:T34"/>
    <mergeCell ref="U35:U43"/>
    <mergeCell ref="U44:U56"/>
    <mergeCell ref="U57:U64"/>
    <mergeCell ref="U65:U76"/>
    <mergeCell ref="U77:U85"/>
    <mergeCell ref="U86:U96"/>
    <mergeCell ref="U97:U106"/>
    <mergeCell ref="I24:S30"/>
    <mergeCell ref="B130:C131"/>
    <mergeCell ref="I130:N131"/>
    <mergeCell ref="M117:R118"/>
    <mergeCell ref="A117:B118"/>
  </mergeCells>
  <pageMargins left="0.479166666666667" right="0.275" top="0.829861111111111" bottom="1" header="0.511805555555556" footer="0.51180555555555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workbookViewId="0">
      <selection activeCell="D7" sqref="D7"/>
    </sheetView>
  </sheetViews>
  <sheetFormatPr defaultColWidth="9" defaultRowHeight="24.95" customHeight="1" outlineLevelCol="4"/>
  <cols>
    <col min="2" max="2" width="15" customWidth="1"/>
    <col min="3" max="3" width="8.87962962962963" customWidth="1"/>
    <col min="4" max="4" width="12.8796296296296" customWidth="1"/>
    <col min="5" max="5" width="8.87962962962963" customWidth="1"/>
  </cols>
  <sheetData>
    <row r="1" customHeight="1" spans="1:5">
      <c r="A1" s="1" t="s">
        <v>208</v>
      </c>
      <c r="B1" s="1" t="s">
        <v>209</v>
      </c>
      <c r="C1" s="1" t="s">
        <v>210</v>
      </c>
      <c r="D1" s="1" t="s">
        <v>18</v>
      </c>
      <c r="E1" s="1" t="s">
        <v>211</v>
      </c>
    </row>
    <row r="2" customHeight="1" spans="1:5">
      <c r="A2" s="1" t="s">
        <v>212</v>
      </c>
      <c r="B2" s="1">
        <v>53</v>
      </c>
      <c r="C2" s="1">
        <v>53</v>
      </c>
      <c r="D2" s="2">
        <f t="shared" ref="D2:D11" si="0">C2/B2</f>
        <v>1</v>
      </c>
      <c r="E2" s="1"/>
    </row>
    <row r="3" customHeight="1" spans="1:5">
      <c r="A3" s="1" t="s">
        <v>213</v>
      </c>
      <c r="B3" s="1">
        <v>52</v>
      </c>
      <c r="C3" s="1">
        <v>52</v>
      </c>
      <c r="D3" s="2">
        <f t="shared" si="0"/>
        <v>1</v>
      </c>
      <c r="E3" s="1"/>
    </row>
    <row r="4" customHeight="1" spans="1:5">
      <c r="A4" s="1" t="s">
        <v>214</v>
      </c>
      <c r="B4" s="1">
        <v>53</v>
      </c>
      <c r="C4" s="1">
        <v>53</v>
      </c>
      <c r="D4" s="2">
        <f t="shared" si="0"/>
        <v>1</v>
      </c>
      <c r="E4" s="1"/>
    </row>
    <row r="5" customHeight="1" spans="1:5">
      <c r="A5" s="1" t="s">
        <v>215</v>
      </c>
      <c r="B5" s="1">
        <v>46</v>
      </c>
      <c r="C5" s="1">
        <v>46</v>
      </c>
      <c r="D5" s="2">
        <f t="shared" si="0"/>
        <v>1</v>
      </c>
      <c r="E5" s="1"/>
    </row>
    <row r="6" customHeight="1" spans="1:5">
      <c r="A6" s="1"/>
      <c r="B6" s="1"/>
      <c r="C6" s="1"/>
      <c r="D6" s="2"/>
      <c r="E6" s="1"/>
    </row>
    <row r="7" customHeight="1" spans="1:5">
      <c r="A7" s="1" t="s">
        <v>166</v>
      </c>
      <c r="B7" s="1">
        <v>32</v>
      </c>
      <c r="C7" s="1">
        <v>32</v>
      </c>
      <c r="D7" s="2">
        <f t="shared" si="0"/>
        <v>1</v>
      </c>
      <c r="E7" s="1"/>
    </row>
    <row r="8" customHeight="1" spans="1:5">
      <c r="A8" s="1" t="s">
        <v>167</v>
      </c>
      <c r="B8" s="1">
        <v>39</v>
      </c>
      <c r="C8" s="1">
        <v>39</v>
      </c>
      <c r="D8" s="2">
        <f t="shared" si="0"/>
        <v>1</v>
      </c>
      <c r="E8" s="1"/>
    </row>
    <row r="9" customHeight="1" spans="1:5">
      <c r="A9" s="1" t="s">
        <v>61</v>
      </c>
      <c r="B9" s="1">
        <v>40</v>
      </c>
      <c r="C9" s="1">
        <v>40</v>
      </c>
      <c r="D9" s="2">
        <f t="shared" si="0"/>
        <v>1</v>
      </c>
      <c r="E9" s="1"/>
    </row>
    <row r="10" customHeight="1" spans="1:5">
      <c r="A10" s="1" t="s">
        <v>62</v>
      </c>
      <c r="B10" s="1">
        <v>63</v>
      </c>
      <c r="C10" s="1">
        <v>63</v>
      </c>
      <c r="D10" s="2">
        <f t="shared" si="0"/>
        <v>1</v>
      </c>
      <c r="E10" s="1"/>
    </row>
    <row r="11" customHeight="1" spans="1:5">
      <c r="A11" s="1" t="s">
        <v>63</v>
      </c>
      <c r="B11" s="1">
        <v>54</v>
      </c>
      <c r="C11" s="1">
        <v>54</v>
      </c>
      <c r="D11" s="2">
        <f t="shared" si="0"/>
        <v>1</v>
      </c>
      <c r="E11" s="1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2017-05-09T14:09:00Z</dcterms:created>
  <cp:lastPrinted>2017-05-28T23:21:00Z</cp:lastPrinted>
  <dcterms:modified xsi:type="dcterms:W3CDTF">2017-06-25T22:35:20Z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